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/>
  </bookViews>
  <sheets>
    <sheet name="示例" sheetId="5" r:id="rId1"/>
  </sheets>
  <calcPr calcId="144525"/>
</workbook>
</file>

<file path=xl/calcChain.xml><?xml version="1.0" encoding="utf-8"?>
<calcChain xmlns="http://schemas.openxmlformats.org/spreadsheetml/2006/main">
  <c r="Y55" i="5" l="1"/>
  <c r="X55" i="5"/>
  <c r="W55" i="5"/>
  <c r="V55" i="5"/>
  <c r="U55" i="5"/>
  <c r="Q55" i="5"/>
  <c r="P55" i="5"/>
  <c r="N55" i="5"/>
  <c r="M55" i="5"/>
  <c r="L55" i="5"/>
  <c r="Y54" i="5"/>
  <c r="X54" i="5"/>
  <c r="W54" i="5"/>
  <c r="V54" i="5"/>
  <c r="U54" i="5"/>
  <c r="Q54" i="5"/>
  <c r="P54" i="5"/>
  <c r="N54" i="5"/>
  <c r="M54" i="5"/>
  <c r="L54" i="5"/>
  <c r="Y53" i="5"/>
  <c r="X53" i="5"/>
  <c r="W53" i="5"/>
  <c r="V53" i="5"/>
  <c r="U53" i="5"/>
  <c r="Q53" i="5"/>
  <c r="P53" i="5"/>
  <c r="N53" i="5"/>
  <c r="M53" i="5"/>
  <c r="L53" i="5"/>
  <c r="Y52" i="5"/>
  <c r="X52" i="5"/>
  <c r="W52" i="5"/>
  <c r="V52" i="5"/>
  <c r="U52" i="5"/>
  <c r="Q52" i="5"/>
  <c r="P52" i="5"/>
  <c r="N52" i="5"/>
  <c r="M52" i="5"/>
  <c r="L52" i="5"/>
  <c r="Y51" i="5"/>
  <c r="X51" i="5"/>
  <c r="W51" i="5"/>
  <c r="V51" i="5"/>
  <c r="U51" i="5"/>
  <c r="Q51" i="5"/>
  <c r="P51" i="5"/>
  <c r="N51" i="5"/>
  <c r="M51" i="5"/>
  <c r="L51" i="5"/>
  <c r="Y50" i="5"/>
  <c r="X50" i="5"/>
  <c r="W50" i="5"/>
  <c r="V50" i="5"/>
  <c r="U50" i="5"/>
  <c r="Q50" i="5"/>
  <c r="P50" i="5"/>
  <c r="N50" i="5"/>
  <c r="M50" i="5"/>
  <c r="L50" i="5"/>
  <c r="Y49" i="5"/>
  <c r="X49" i="5"/>
  <c r="W49" i="5"/>
  <c r="V49" i="5"/>
  <c r="U49" i="5"/>
  <c r="Q49" i="5"/>
  <c r="P49" i="5"/>
  <c r="N49" i="5"/>
  <c r="M49" i="5"/>
  <c r="L49" i="5"/>
  <c r="Y48" i="5"/>
  <c r="X48" i="5"/>
  <c r="W48" i="5"/>
  <c r="V48" i="5"/>
  <c r="U48" i="5"/>
  <c r="Q48" i="5"/>
  <c r="P48" i="5"/>
  <c r="N48" i="5"/>
  <c r="M48" i="5"/>
  <c r="L48" i="5"/>
  <c r="Y47" i="5"/>
  <c r="X47" i="5"/>
  <c r="W47" i="5"/>
  <c r="V47" i="5"/>
  <c r="U47" i="5"/>
  <c r="Q47" i="5"/>
  <c r="P47" i="5"/>
  <c r="N47" i="5"/>
  <c r="M47" i="5"/>
  <c r="L47" i="5"/>
  <c r="Y46" i="5"/>
  <c r="X46" i="5"/>
  <c r="W46" i="5"/>
  <c r="V46" i="5"/>
  <c r="U46" i="5"/>
  <c r="Q46" i="5"/>
  <c r="P46" i="5"/>
  <c r="N46" i="5"/>
  <c r="M46" i="5"/>
  <c r="L46" i="5"/>
  <c r="Y45" i="5"/>
  <c r="X45" i="5"/>
  <c r="W45" i="5"/>
  <c r="V45" i="5"/>
  <c r="U45" i="5"/>
  <c r="Q45" i="5"/>
  <c r="P45" i="5"/>
  <c r="N45" i="5"/>
  <c r="M45" i="5"/>
  <c r="L45" i="5"/>
  <c r="Y44" i="5"/>
  <c r="X44" i="5"/>
  <c r="W44" i="5"/>
  <c r="V44" i="5"/>
  <c r="U44" i="5"/>
  <c r="Q44" i="5"/>
  <c r="P44" i="5"/>
  <c r="N44" i="5"/>
  <c r="M44" i="5"/>
  <c r="L44" i="5"/>
  <c r="Y43" i="5"/>
  <c r="X43" i="5"/>
  <c r="W43" i="5"/>
  <c r="V43" i="5"/>
  <c r="U43" i="5"/>
  <c r="Q43" i="5"/>
  <c r="P43" i="5"/>
  <c r="N43" i="5"/>
  <c r="M43" i="5"/>
  <c r="L43" i="5"/>
  <c r="Y42" i="5"/>
  <c r="X42" i="5"/>
  <c r="W42" i="5"/>
  <c r="V42" i="5"/>
  <c r="U42" i="5"/>
  <c r="Q42" i="5"/>
  <c r="P42" i="5"/>
  <c r="N42" i="5"/>
  <c r="M42" i="5"/>
  <c r="L42" i="5"/>
  <c r="Y41" i="5"/>
  <c r="X41" i="5"/>
  <c r="W41" i="5"/>
  <c r="V41" i="5"/>
  <c r="U41" i="5"/>
  <c r="Q41" i="5"/>
  <c r="P41" i="5"/>
  <c r="N41" i="5"/>
  <c r="M41" i="5"/>
  <c r="L41" i="5"/>
  <c r="Y40" i="5"/>
  <c r="X40" i="5"/>
  <c r="W40" i="5"/>
  <c r="V40" i="5"/>
  <c r="U40" i="5"/>
  <c r="Q40" i="5"/>
  <c r="P40" i="5"/>
  <c r="N40" i="5"/>
  <c r="M40" i="5"/>
  <c r="L40" i="5"/>
  <c r="Y39" i="5"/>
  <c r="X39" i="5"/>
  <c r="W39" i="5"/>
  <c r="V39" i="5"/>
  <c r="U39" i="5"/>
  <c r="Q39" i="5"/>
  <c r="P39" i="5"/>
  <c r="N39" i="5"/>
  <c r="M39" i="5"/>
  <c r="L39" i="5"/>
  <c r="Y38" i="5"/>
  <c r="X38" i="5"/>
  <c r="W38" i="5"/>
  <c r="V38" i="5"/>
  <c r="U38" i="5"/>
  <c r="Q38" i="5"/>
  <c r="P38" i="5"/>
  <c r="N38" i="5"/>
  <c r="M38" i="5"/>
  <c r="L38" i="5"/>
  <c r="Y37" i="5"/>
  <c r="X37" i="5"/>
  <c r="W37" i="5"/>
  <c r="V37" i="5"/>
  <c r="U37" i="5"/>
  <c r="Q37" i="5"/>
  <c r="P37" i="5"/>
  <c r="N37" i="5"/>
  <c r="M37" i="5"/>
  <c r="L37" i="5"/>
  <c r="Y36" i="5"/>
  <c r="X36" i="5"/>
  <c r="W36" i="5"/>
  <c r="V36" i="5"/>
  <c r="U36" i="5"/>
  <c r="Q36" i="5"/>
  <c r="P36" i="5"/>
  <c r="N36" i="5"/>
  <c r="M36" i="5"/>
  <c r="L36" i="5"/>
  <c r="Y35" i="5"/>
  <c r="X35" i="5"/>
  <c r="W35" i="5"/>
  <c r="V35" i="5"/>
  <c r="U35" i="5"/>
  <c r="Q35" i="5"/>
  <c r="P35" i="5"/>
  <c r="N35" i="5"/>
  <c r="M35" i="5"/>
  <c r="L35" i="5"/>
  <c r="Y34" i="5"/>
  <c r="X34" i="5"/>
  <c r="W34" i="5"/>
  <c r="V34" i="5"/>
  <c r="U34" i="5"/>
  <c r="Q34" i="5"/>
  <c r="P34" i="5"/>
  <c r="N34" i="5"/>
  <c r="M34" i="5"/>
  <c r="L34" i="5"/>
  <c r="Y33" i="5"/>
  <c r="X33" i="5"/>
  <c r="W33" i="5"/>
  <c r="V33" i="5"/>
  <c r="U33" i="5"/>
  <c r="Q33" i="5"/>
  <c r="P33" i="5"/>
  <c r="N33" i="5"/>
  <c r="M33" i="5"/>
  <c r="L33" i="5"/>
  <c r="Y32" i="5"/>
  <c r="X32" i="5"/>
  <c r="W32" i="5"/>
  <c r="V32" i="5"/>
  <c r="U32" i="5"/>
  <c r="Q32" i="5"/>
  <c r="P32" i="5"/>
  <c r="N32" i="5"/>
  <c r="M32" i="5"/>
  <c r="L32" i="5"/>
  <c r="Y31" i="5"/>
  <c r="X31" i="5"/>
  <c r="W31" i="5"/>
  <c r="V31" i="5"/>
  <c r="U31" i="5"/>
  <c r="Q31" i="5"/>
  <c r="P31" i="5"/>
  <c r="N31" i="5"/>
  <c r="M31" i="5"/>
  <c r="L31" i="5"/>
  <c r="Y30" i="5"/>
  <c r="X30" i="5"/>
  <c r="W30" i="5"/>
  <c r="V30" i="5"/>
  <c r="U30" i="5"/>
  <c r="Q30" i="5"/>
  <c r="P30" i="5"/>
  <c r="N30" i="5"/>
  <c r="M30" i="5"/>
  <c r="L30" i="5"/>
  <c r="Y29" i="5"/>
  <c r="X29" i="5"/>
  <c r="W29" i="5"/>
  <c r="V29" i="5"/>
  <c r="U29" i="5"/>
  <c r="Q29" i="5"/>
  <c r="P29" i="5"/>
  <c r="N29" i="5"/>
  <c r="M29" i="5"/>
  <c r="L29" i="5"/>
  <c r="Y28" i="5"/>
  <c r="X28" i="5"/>
  <c r="W28" i="5"/>
  <c r="V28" i="5"/>
  <c r="U28" i="5"/>
  <c r="Q28" i="5"/>
  <c r="P28" i="5"/>
  <c r="N28" i="5"/>
  <c r="M28" i="5"/>
  <c r="L28" i="5"/>
  <c r="Y27" i="5"/>
  <c r="X27" i="5"/>
  <c r="W27" i="5"/>
  <c r="V27" i="5"/>
  <c r="U27" i="5"/>
  <c r="Q27" i="5"/>
  <c r="P27" i="5"/>
  <c r="N27" i="5"/>
  <c r="M27" i="5"/>
  <c r="L27" i="5"/>
  <c r="Y26" i="5"/>
  <c r="X26" i="5"/>
  <c r="W26" i="5"/>
  <c r="V26" i="5"/>
  <c r="U26" i="5"/>
  <c r="Q26" i="5"/>
  <c r="P26" i="5"/>
  <c r="N26" i="5"/>
  <c r="M26" i="5"/>
  <c r="L26" i="5"/>
  <c r="Y25" i="5"/>
  <c r="X25" i="5"/>
  <c r="W25" i="5"/>
  <c r="V25" i="5"/>
  <c r="U25" i="5"/>
  <c r="Q25" i="5"/>
  <c r="P25" i="5"/>
  <c r="N25" i="5"/>
  <c r="M25" i="5"/>
  <c r="L25" i="5"/>
  <c r="Y24" i="5"/>
  <c r="X24" i="5"/>
  <c r="W24" i="5"/>
  <c r="V24" i="5"/>
  <c r="U24" i="5"/>
  <c r="Q24" i="5"/>
  <c r="P24" i="5"/>
  <c r="N24" i="5"/>
  <c r="M24" i="5"/>
  <c r="L24" i="5"/>
  <c r="Y23" i="5"/>
  <c r="X23" i="5"/>
  <c r="W23" i="5"/>
  <c r="V23" i="5"/>
  <c r="U23" i="5"/>
  <c r="Q23" i="5"/>
  <c r="P23" i="5"/>
  <c r="N23" i="5"/>
  <c r="M23" i="5"/>
  <c r="L23" i="5"/>
  <c r="Y22" i="5"/>
  <c r="X22" i="5"/>
  <c r="W22" i="5"/>
  <c r="V22" i="5"/>
  <c r="U22" i="5"/>
  <c r="Q22" i="5"/>
  <c r="P22" i="5"/>
  <c r="N22" i="5"/>
  <c r="M22" i="5"/>
  <c r="L22" i="5"/>
  <c r="Y21" i="5"/>
  <c r="X21" i="5"/>
  <c r="W21" i="5"/>
  <c r="V21" i="5"/>
  <c r="U21" i="5"/>
  <c r="Q21" i="5"/>
  <c r="P21" i="5"/>
  <c r="N21" i="5"/>
  <c r="M21" i="5"/>
  <c r="L21" i="5"/>
  <c r="Y20" i="5"/>
  <c r="X20" i="5"/>
  <c r="W20" i="5"/>
  <c r="V20" i="5"/>
  <c r="U20" i="5"/>
  <c r="Q20" i="5"/>
  <c r="P20" i="5"/>
  <c r="N20" i="5"/>
  <c r="M20" i="5"/>
  <c r="L20" i="5"/>
  <c r="Y19" i="5"/>
  <c r="X19" i="5"/>
  <c r="W19" i="5"/>
  <c r="V19" i="5"/>
  <c r="U19" i="5"/>
  <c r="Q19" i="5"/>
  <c r="P19" i="5"/>
  <c r="N19" i="5"/>
  <c r="M19" i="5"/>
  <c r="L19" i="5"/>
  <c r="Y18" i="5"/>
  <c r="X18" i="5"/>
  <c r="W18" i="5"/>
  <c r="V18" i="5"/>
  <c r="U18" i="5"/>
  <c r="Q18" i="5"/>
  <c r="P18" i="5"/>
  <c r="N18" i="5"/>
  <c r="M18" i="5"/>
  <c r="L18" i="5"/>
  <c r="Y17" i="5"/>
  <c r="X17" i="5"/>
  <c r="W17" i="5"/>
  <c r="V17" i="5"/>
  <c r="U17" i="5"/>
  <c r="Q17" i="5"/>
  <c r="P17" i="5"/>
  <c r="N17" i="5"/>
  <c r="M17" i="5"/>
  <c r="L17" i="5"/>
  <c r="Y16" i="5"/>
  <c r="X16" i="5"/>
  <c r="W16" i="5"/>
  <c r="V16" i="5"/>
  <c r="U16" i="5"/>
  <c r="Q16" i="5"/>
  <c r="P16" i="5"/>
  <c r="N16" i="5"/>
  <c r="M16" i="5"/>
  <c r="L16" i="5"/>
  <c r="Y15" i="5"/>
  <c r="X15" i="5"/>
  <c r="W15" i="5"/>
  <c r="V15" i="5"/>
  <c r="U15" i="5"/>
  <c r="Q15" i="5"/>
  <c r="P15" i="5"/>
  <c r="N15" i="5"/>
  <c r="M15" i="5"/>
  <c r="L15" i="5"/>
  <c r="Y14" i="5"/>
  <c r="X14" i="5"/>
  <c r="W14" i="5"/>
  <c r="V14" i="5"/>
  <c r="U14" i="5"/>
  <c r="Q14" i="5"/>
  <c r="P14" i="5"/>
  <c r="N14" i="5"/>
  <c r="M14" i="5"/>
  <c r="L14" i="5"/>
  <c r="Y13" i="5"/>
  <c r="X13" i="5"/>
  <c r="W13" i="5"/>
  <c r="V13" i="5"/>
  <c r="U13" i="5"/>
  <c r="Q13" i="5"/>
  <c r="P13" i="5"/>
  <c r="N13" i="5"/>
  <c r="M13" i="5"/>
  <c r="L13" i="5"/>
  <c r="Y12" i="5"/>
  <c r="X12" i="5"/>
  <c r="W12" i="5"/>
  <c r="V12" i="5"/>
  <c r="U12" i="5"/>
  <c r="Q12" i="5"/>
  <c r="P12" i="5"/>
  <c r="N12" i="5"/>
  <c r="M12" i="5"/>
  <c r="L12" i="5"/>
  <c r="Y11" i="5"/>
  <c r="X11" i="5"/>
  <c r="W11" i="5"/>
  <c r="V11" i="5"/>
  <c r="U11" i="5"/>
  <c r="Q11" i="5"/>
  <c r="P11" i="5"/>
  <c r="N11" i="5"/>
  <c r="M11" i="5"/>
  <c r="L11" i="5"/>
  <c r="Y10" i="5"/>
  <c r="X10" i="5"/>
  <c r="W10" i="5"/>
  <c r="V10" i="5"/>
  <c r="U10" i="5"/>
  <c r="Q10" i="5"/>
  <c r="P10" i="5"/>
  <c r="N10" i="5"/>
  <c r="M10" i="5"/>
  <c r="L10" i="5"/>
  <c r="Y9" i="5"/>
  <c r="X9" i="5"/>
  <c r="W9" i="5"/>
  <c r="V9" i="5"/>
  <c r="U9" i="5"/>
  <c r="Q9" i="5"/>
  <c r="P9" i="5"/>
  <c r="N9" i="5"/>
  <c r="M9" i="5"/>
  <c r="L9" i="5"/>
  <c r="Y8" i="5"/>
  <c r="X8" i="5"/>
  <c r="W8" i="5"/>
  <c r="V8" i="5"/>
  <c r="U8" i="5"/>
  <c r="Q8" i="5"/>
  <c r="P8" i="5"/>
  <c r="N8" i="5"/>
  <c r="M8" i="5"/>
  <c r="L8" i="5"/>
</calcChain>
</file>

<file path=xl/sharedStrings.xml><?xml version="1.0" encoding="utf-8"?>
<sst xmlns="http://schemas.openxmlformats.org/spreadsheetml/2006/main" count="91" uniqueCount="89">
  <si>
    <r>
      <rPr>
        <sz val="9"/>
        <rFont val="黑体"/>
        <charset val="134"/>
      </rPr>
      <t xml:space="preserve"> </t>
    </r>
    <r>
      <rPr>
        <b/>
        <sz val="9"/>
        <rFont val="黑体"/>
        <charset val="134"/>
      </rPr>
      <t>学 生 综 合 测 评 统 计 表</t>
    </r>
  </si>
  <si>
    <t>（数据保留小数点后2位）</t>
  </si>
  <si>
    <t>系别：财经系     年级： 21级    班级：大数据与会计二班  人数：  48      缺考、缓考：</t>
  </si>
  <si>
    <t>学号</t>
  </si>
  <si>
    <t xml:space="preserve"> 姓   名</t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</si>
  <si>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</si>
  <si>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</si>
  <si>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</si>
  <si>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</si>
  <si>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</si>
  <si>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</si>
  <si>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>备注</t>
  </si>
  <si>
    <t xml:space="preserve">    （占20%）</t>
  </si>
  <si>
    <t xml:space="preserve"> （占70%）</t>
  </si>
  <si>
    <t>A1</t>
  </si>
  <si>
    <t>A2</t>
  </si>
  <si>
    <t>A3</t>
  </si>
  <si>
    <t>A4</t>
  </si>
  <si>
    <t>A</t>
  </si>
  <si>
    <t>A×20%</t>
  </si>
  <si>
    <t>名次</t>
  </si>
  <si>
    <t>B</t>
  </si>
  <si>
    <t>B×70%</t>
  </si>
  <si>
    <t>C1</t>
  </si>
  <si>
    <t>C2</t>
  </si>
  <si>
    <t>C3</t>
  </si>
  <si>
    <t>C</t>
  </si>
  <si>
    <t>C×10%</t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</si>
  <si>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</si>
  <si>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</si>
  <si>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</si>
  <si>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</si>
  <si>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</si>
  <si>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</si>
  <si>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</si>
  <si>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</si>
  <si>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</si>
  <si>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</si>
  <si>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</si>
  <si>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</si>
  <si>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闫松泰</t>
  </si>
  <si>
    <t>代嘉岐</t>
  </si>
  <si>
    <t>张贵锦</t>
  </si>
  <si>
    <t>孟辰灿</t>
  </si>
  <si>
    <t>冀祥</t>
  </si>
  <si>
    <t>刘想想</t>
  </si>
  <si>
    <t>徐达</t>
  </si>
  <si>
    <t>刘旭</t>
  </si>
  <si>
    <t>刘程程</t>
  </si>
  <si>
    <t>王健</t>
  </si>
  <si>
    <t>于文碧淏</t>
  </si>
  <si>
    <t>张贺</t>
  </si>
  <si>
    <t>王允</t>
  </si>
  <si>
    <t>郑东利</t>
  </si>
  <si>
    <t>陈婷婷</t>
  </si>
  <si>
    <t>霍霖霖</t>
  </si>
  <si>
    <t>张伟航</t>
  </si>
  <si>
    <t>郭雪晴</t>
  </si>
  <si>
    <t>郑新月</t>
  </si>
  <si>
    <t>李硕华</t>
  </si>
  <si>
    <t>冀壮</t>
  </si>
  <si>
    <t>刘佳</t>
  </si>
  <si>
    <t>龚宁</t>
  </si>
  <si>
    <t>张诺茵</t>
  </si>
  <si>
    <t>甄蕊</t>
  </si>
  <si>
    <t>卢丹妮</t>
  </si>
  <si>
    <t>芦敏</t>
  </si>
  <si>
    <t>刘莹莹</t>
  </si>
  <si>
    <t>路心研</t>
  </si>
  <si>
    <t>陈墨琳</t>
  </si>
  <si>
    <t>宋思雨</t>
  </si>
  <si>
    <t>赵婧</t>
  </si>
  <si>
    <t>高雅</t>
  </si>
  <si>
    <t>王一帆</t>
  </si>
  <si>
    <t>杨圣洁</t>
  </si>
  <si>
    <t>冯玥轩</t>
  </si>
  <si>
    <t>刘文博</t>
  </si>
  <si>
    <t>巴芯蕊</t>
  </si>
  <si>
    <t>石雨轩</t>
  </si>
  <si>
    <t>王淑萍</t>
  </si>
  <si>
    <t>贾茹芸</t>
  </si>
  <si>
    <t>许蕊</t>
  </si>
  <si>
    <t>赵亚斐</t>
  </si>
  <si>
    <t>董欣</t>
  </si>
  <si>
    <t>尤惜圆</t>
  </si>
  <si>
    <t>刘军阳</t>
  </si>
  <si>
    <t>赵嘉丽</t>
  </si>
  <si>
    <t>韩新雨</t>
  </si>
  <si>
    <r>
      <t xml:space="preserve">   </t>
    </r>
    <r>
      <rPr>
        <b/>
        <sz val="12"/>
        <rFont val="黑体"/>
        <family val="3"/>
        <charset val="134"/>
      </rPr>
      <t>（占10%）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</si>
</sst>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_ &quot;￥&quot;* #,##0.00_ ;_ &quot;￥&quot;* \-#,##0.00_ ;_ &quot;￥&quot;* &quot;-&quot;??_ ;_ @_ "/>
  </numFmts>
  <fonts count="10" x14ac:knownFonts="1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color theme="1"/>
      <name val="黑体"/>
      <charset val="134"/>
    </font>
    <font>
      <i/>
      <sz val="9"/>
      <color rgb="FFFF0000"/>
      <name val="黑体"/>
      <charset val="134"/>
    </font>
    <font>
      <b/>
      <sz val="9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0" fontId="6" fillId="0" borderId="0">
      <protection locked="0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1" applyNumberFormat="1" applyFont="1" applyFill="1" applyBorder="1" applyAlignment="1" applyProtection="1">
      <alignment horizontal="left" vertical="center"/>
    </xf>
    <xf numFmtId="176" fontId="1" fillId="0" borderId="0" xfId="1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31" fontId="1" fillId="0" borderId="0" xfId="0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 applyProtection="1">
      <alignment horizontal="center" vertical="center"/>
    </xf>
    <xf numFmtId="176" fontId="7" fillId="0" borderId="1" xfId="1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货币" xfId="1" builtinId="4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tabSelected="1" zoomScale="85" zoomScaleNormal="85" workbookViewId="0">
      <selection activeCell="AC34" sqref="AC34"/>
    </sheetView>
  </sheetViews>
  <sheetFormatPr defaultColWidth="10" defaultRowHeight="11.25" x14ac:dyDescent="0.15"/>
  <cols>
    <col min="1" max="2" width="6.5" style="1" customWidth="1"/>
    <col min="3" max="13" width="6.5" style="4" customWidth="1"/>
    <col min="14" max="14" width="6.5" style="1" customWidth="1"/>
    <col min="15" max="16" width="6.5" style="4" customWidth="1"/>
    <col min="17" max="17" width="6.5" style="1" customWidth="1"/>
    <col min="18" max="22" width="6.5" style="4" customWidth="1"/>
    <col min="23" max="23" width="6.5" style="1" customWidth="1"/>
    <col min="24" max="24" width="6.5" style="4" customWidth="1"/>
    <col min="25" max="26" width="6.5" style="1" customWidth="1"/>
    <col min="27" max="27" width="10.375" style="1" customWidth="1"/>
    <col min="28" max="16384" width="10" style="1"/>
  </cols>
  <sheetData>
    <row r="1" spans="1:27" x14ac:dyDescent="0.15">
      <c r="A1" s="24" t="s">
        <v>0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5"/>
      <c r="O1" s="26"/>
      <c r="P1" s="26"/>
      <c r="Q1" s="25"/>
      <c r="R1" s="26"/>
      <c r="S1" s="26"/>
      <c r="T1" s="26"/>
      <c r="U1" s="26"/>
      <c r="V1" s="26"/>
      <c r="W1" s="25"/>
      <c r="X1" s="26"/>
      <c r="Y1" s="25"/>
      <c r="Z1" s="25"/>
      <c r="AA1" s="25"/>
    </row>
    <row r="2" spans="1:27" x14ac:dyDescent="0.15">
      <c r="A2" s="24" t="s">
        <v>1</v>
      </c>
      <c r="B2" s="24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4"/>
      <c r="O2" s="27"/>
      <c r="P2" s="27"/>
      <c r="Q2" s="24"/>
      <c r="R2" s="27"/>
      <c r="S2" s="27"/>
      <c r="T2" s="27"/>
      <c r="U2" s="27"/>
      <c r="V2" s="27"/>
      <c r="W2" s="24"/>
      <c r="X2" s="27"/>
      <c r="Y2" s="24"/>
      <c r="Z2" s="24"/>
      <c r="AA2" s="24"/>
    </row>
    <row r="3" spans="1:27" x14ac:dyDescent="0.15">
      <c r="A3" s="28" t="s">
        <v>2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8"/>
      <c r="O3" s="29"/>
      <c r="P3" s="29"/>
      <c r="Q3" s="30"/>
      <c r="R3" s="31"/>
      <c r="S3" s="31"/>
      <c r="T3" s="31"/>
      <c r="U3" s="31"/>
      <c r="V3" s="31"/>
      <c r="W3" s="30"/>
      <c r="X3" s="31"/>
      <c r="Y3" s="30"/>
      <c r="Z3" s="32">
        <v>44630</v>
      </c>
      <c r="AA3" s="24"/>
    </row>
    <row r="4" spans="1:27" ht="14.25" x14ac:dyDescent="0.15">
      <c r="A4" s="33" t="s">
        <v>3</v>
      </c>
      <c r="B4" s="34" t="s">
        <v>4</v>
      </c>
      <c r="C4" s="35" t="s">
        <v>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3"/>
      <c r="O4" s="35" t="s">
        <v>6</v>
      </c>
      <c r="P4" s="36"/>
      <c r="Q4" s="33"/>
      <c r="R4" s="37" t="s">
        <v>7</v>
      </c>
      <c r="S4" s="38"/>
      <c r="T4" s="38"/>
      <c r="U4" s="38"/>
      <c r="V4" s="38"/>
      <c r="W4" s="39"/>
      <c r="X4" s="40" t="s">
        <v>8</v>
      </c>
      <c r="Y4" s="41" t="s">
        <v>9</v>
      </c>
      <c r="Z4" s="41" t="s">
        <v>10</v>
      </c>
      <c r="AA4" s="34" t="s">
        <v>11</v>
      </c>
    </row>
    <row r="5" spans="1:27" ht="14.25" x14ac:dyDescent="0.15">
      <c r="A5" s="33"/>
      <c r="B5" s="34"/>
      <c r="C5" s="37" t="s">
        <v>12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42"/>
      <c r="O5" s="43" t="s">
        <v>13</v>
      </c>
      <c r="P5" s="43"/>
      <c r="Q5" s="44"/>
      <c r="R5" s="40" t="s">
        <v>88</v>
      </c>
      <c r="S5" s="43"/>
      <c r="T5" s="43"/>
      <c r="U5" s="43"/>
      <c r="V5" s="43"/>
      <c r="W5" s="44"/>
      <c r="X5" s="40"/>
      <c r="Y5" s="41"/>
      <c r="Z5" s="41"/>
      <c r="AA5" s="34"/>
    </row>
    <row r="6" spans="1:27" ht="14.25" x14ac:dyDescent="0.15">
      <c r="A6" s="33"/>
      <c r="B6" s="34"/>
      <c r="C6" s="45" t="s">
        <v>14</v>
      </c>
      <c r="D6" s="40" t="s">
        <v>15</v>
      </c>
      <c r="E6" s="40"/>
      <c r="F6" s="40"/>
      <c r="G6" s="40"/>
      <c r="H6" s="45" t="s">
        <v>16</v>
      </c>
      <c r="I6" s="40" t="s">
        <v>17</v>
      </c>
      <c r="J6" s="40"/>
      <c r="K6" s="40"/>
      <c r="L6" s="40" t="s">
        <v>18</v>
      </c>
      <c r="M6" s="40" t="s">
        <v>19</v>
      </c>
      <c r="N6" s="34" t="s">
        <v>20</v>
      </c>
      <c r="O6" s="40" t="s">
        <v>21</v>
      </c>
      <c r="P6" s="40" t="s">
        <v>22</v>
      </c>
      <c r="Q6" s="34" t="s">
        <v>20</v>
      </c>
      <c r="R6" s="45" t="s">
        <v>23</v>
      </c>
      <c r="S6" s="45" t="s">
        <v>24</v>
      </c>
      <c r="T6" s="45" t="s">
        <v>25</v>
      </c>
      <c r="U6" s="40" t="s">
        <v>26</v>
      </c>
      <c r="V6" s="40" t="s">
        <v>27</v>
      </c>
      <c r="W6" s="34" t="s">
        <v>20</v>
      </c>
      <c r="X6" s="40"/>
      <c r="Y6" s="41"/>
      <c r="Z6" s="41"/>
      <c r="AA6" s="34"/>
    </row>
    <row r="7" spans="1:27" ht="42.75" x14ac:dyDescent="0.15">
      <c r="A7" s="33"/>
      <c r="B7" s="34"/>
      <c r="C7" s="45" t="s">
        <v>28</v>
      </c>
      <c r="D7" s="45" t="s">
        <v>29</v>
      </c>
      <c r="E7" s="45" t="s">
        <v>30</v>
      </c>
      <c r="F7" s="45" t="s">
        <v>31</v>
      </c>
      <c r="G7" s="45" t="s">
        <v>32</v>
      </c>
      <c r="H7" s="45" t="s">
        <v>33</v>
      </c>
      <c r="I7" s="45" t="s">
        <v>34</v>
      </c>
      <c r="J7" s="45" t="s">
        <v>35</v>
      </c>
      <c r="K7" s="45" t="s">
        <v>36</v>
      </c>
      <c r="L7" s="40"/>
      <c r="M7" s="40"/>
      <c r="N7" s="34"/>
      <c r="O7" s="40"/>
      <c r="P7" s="40"/>
      <c r="Q7" s="34"/>
      <c r="R7" s="45" t="s">
        <v>37</v>
      </c>
      <c r="S7" s="45" t="s">
        <v>38</v>
      </c>
      <c r="T7" s="45" t="s">
        <v>39</v>
      </c>
      <c r="U7" s="40"/>
      <c r="V7" s="40"/>
      <c r="W7" s="34"/>
      <c r="X7" s="40"/>
      <c r="Y7" s="41"/>
      <c r="Z7" s="41"/>
      <c r="AA7" s="34"/>
    </row>
    <row r="8" spans="1:27" ht="13.5" customHeight="1" x14ac:dyDescent="0.15">
      <c r="A8" s="7">
        <v>2131201</v>
      </c>
      <c r="B8" s="7" t="s">
        <v>40</v>
      </c>
      <c r="C8" s="8">
        <v>49.7457142857143</v>
      </c>
      <c r="D8" s="8">
        <v>2</v>
      </c>
      <c r="E8" s="8">
        <v>6</v>
      </c>
      <c r="F8" s="8">
        <v>5</v>
      </c>
      <c r="G8" s="6">
        <v>0</v>
      </c>
      <c r="H8" s="8">
        <v>15</v>
      </c>
      <c r="I8" s="8">
        <v>0</v>
      </c>
      <c r="J8" s="8">
        <v>0</v>
      </c>
      <c r="K8" s="8">
        <v>0</v>
      </c>
      <c r="L8" s="8">
        <f>SUM(C8:H8)-I8-J8-K8</f>
        <v>77.7457142857143</v>
      </c>
      <c r="M8" s="8">
        <f>L8*0.2</f>
        <v>15.5491428571429</v>
      </c>
      <c r="N8" s="5">
        <f>RANK(M8,$M$8:$M$55)</f>
        <v>7</v>
      </c>
      <c r="O8" s="17">
        <v>83.125</v>
      </c>
      <c r="P8" s="6">
        <f>O8*0.7</f>
        <v>58.1875</v>
      </c>
      <c r="Q8" s="5">
        <f>RANK(P8,$P$8:$P$55)</f>
        <v>36</v>
      </c>
      <c r="R8" s="8">
        <v>0</v>
      </c>
      <c r="S8" s="8">
        <v>0</v>
      </c>
      <c r="T8" s="8">
        <v>0</v>
      </c>
      <c r="U8" s="8">
        <f>SUM(R8:T8)</f>
        <v>0</v>
      </c>
      <c r="V8" s="8">
        <f>U8*0.1</f>
        <v>0</v>
      </c>
      <c r="W8" s="5">
        <f>RANK(V8,$V$8:$V$55)</f>
        <v>25</v>
      </c>
      <c r="X8" s="6">
        <f>M8+P8+V8</f>
        <v>73.736642857142897</v>
      </c>
      <c r="Y8" s="21">
        <f>RANK(X8,$X$8:$X$55)</f>
        <v>29</v>
      </c>
      <c r="Z8" s="21">
        <v>39</v>
      </c>
      <c r="AA8" s="5"/>
    </row>
    <row r="9" spans="1:27" ht="13.5" customHeight="1" x14ac:dyDescent="0.15">
      <c r="A9" s="7">
        <v>2131202</v>
      </c>
      <c r="B9" s="7" t="s">
        <v>41</v>
      </c>
      <c r="C9" s="8">
        <v>49.907142857142901</v>
      </c>
      <c r="D9" s="8">
        <v>2</v>
      </c>
      <c r="E9" s="8">
        <v>0</v>
      </c>
      <c r="F9" s="8">
        <v>5</v>
      </c>
      <c r="G9" s="6">
        <v>0</v>
      </c>
      <c r="H9" s="8">
        <v>19</v>
      </c>
      <c r="I9" s="8">
        <v>0</v>
      </c>
      <c r="J9" s="8">
        <v>0</v>
      </c>
      <c r="K9" s="8">
        <v>0</v>
      </c>
      <c r="L9" s="8">
        <f t="shared" ref="L9:L55" si="0">SUM(C9:H9)-I9-J9-K9</f>
        <v>75.907142857142901</v>
      </c>
      <c r="M9" s="8">
        <f t="shared" ref="M9:M55" si="1">L9*0.2</f>
        <v>15.181428571428601</v>
      </c>
      <c r="N9" s="5">
        <f t="shared" ref="N9:N55" si="2">RANK(M9,$M$8:$M$55)</f>
        <v>8</v>
      </c>
      <c r="O9" s="17">
        <v>87.125</v>
      </c>
      <c r="P9" s="6">
        <f t="shared" ref="P9:P55" si="3">O9*0.7</f>
        <v>60.987499999999997</v>
      </c>
      <c r="Q9" s="5">
        <f t="shared" ref="Q9:Q55" si="4">RANK(P9,$P$8:$P$55)</f>
        <v>16</v>
      </c>
      <c r="R9" s="8">
        <v>0</v>
      </c>
      <c r="S9" s="8">
        <v>0</v>
      </c>
      <c r="T9" s="8">
        <v>1</v>
      </c>
      <c r="U9" s="8">
        <f t="shared" ref="U9:U55" si="5">SUM(R9:T9)</f>
        <v>1</v>
      </c>
      <c r="V9" s="8">
        <f t="shared" ref="V9:V55" si="6">U9*0.1</f>
        <v>0.1</v>
      </c>
      <c r="W9" s="5">
        <f t="shared" ref="W9:W55" si="7">RANK(V9,$V$8:$V$55)</f>
        <v>13</v>
      </c>
      <c r="X9" s="6">
        <f t="shared" ref="X9:X55" si="8">M9+P9+V9</f>
        <v>76.268928571428603</v>
      </c>
      <c r="Y9" s="21">
        <f t="shared" ref="Y9:Y55" si="9">RANK(X9,$X$8:$X$55)</f>
        <v>13</v>
      </c>
      <c r="Z9" s="21">
        <v>16</v>
      </c>
      <c r="AA9" s="9"/>
    </row>
    <row r="10" spans="1:27" ht="13.5" customHeight="1" x14ac:dyDescent="0.15">
      <c r="A10" s="7">
        <v>2131203</v>
      </c>
      <c r="B10" s="7" t="s">
        <v>42</v>
      </c>
      <c r="C10" s="8">
        <v>49.771428571428601</v>
      </c>
      <c r="D10" s="8">
        <v>2</v>
      </c>
      <c r="E10" s="8">
        <v>0</v>
      </c>
      <c r="F10" s="8">
        <v>5</v>
      </c>
      <c r="G10" s="6">
        <v>0</v>
      </c>
      <c r="H10" s="8">
        <v>18</v>
      </c>
      <c r="I10" s="8">
        <v>0</v>
      </c>
      <c r="J10" s="8">
        <v>0</v>
      </c>
      <c r="K10" s="8">
        <v>0</v>
      </c>
      <c r="L10" s="8">
        <f t="shared" si="0"/>
        <v>74.771428571428601</v>
      </c>
      <c r="M10" s="8">
        <f t="shared" si="1"/>
        <v>14.9542857142857</v>
      </c>
      <c r="N10" s="5">
        <f t="shared" si="2"/>
        <v>9</v>
      </c>
      <c r="O10" s="17">
        <v>87.8125</v>
      </c>
      <c r="P10" s="6">
        <f t="shared" si="3"/>
        <v>61.46875</v>
      </c>
      <c r="Q10" s="5">
        <f t="shared" si="4"/>
        <v>13</v>
      </c>
      <c r="R10" s="8">
        <v>0</v>
      </c>
      <c r="S10" s="8">
        <v>0</v>
      </c>
      <c r="T10" s="8">
        <v>0</v>
      </c>
      <c r="U10" s="8">
        <f t="shared" si="5"/>
        <v>0</v>
      </c>
      <c r="V10" s="8">
        <f t="shared" si="6"/>
        <v>0</v>
      </c>
      <c r="W10" s="5">
        <f t="shared" si="7"/>
        <v>25</v>
      </c>
      <c r="X10" s="6">
        <f t="shared" si="8"/>
        <v>76.423035714285703</v>
      </c>
      <c r="Y10" s="21">
        <f t="shared" si="9"/>
        <v>11</v>
      </c>
      <c r="Z10" s="21">
        <v>13</v>
      </c>
      <c r="AA10" s="9"/>
    </row>
    <row r="11" spans="1:27" ht="13.5" customHeight="1" x14ac:dyDescent="0.15">
      <c r="A11" s="7">
        <v>2131204</v>
      </c>
      <c r="B11" s="7" t="s">
        <v>43</v>
      </c>
      <c r="C11" s="8">
        <v>49.677142857142897</v>
      </c>
      <c r="D11" s="8">
        <v>2</v>
      </c>
      <c r="E11" s="8">
        <v>0</v>
      </c>
      <c r="F11" s="8">
        <v>0</v>
      </c>
      <c r="G11" s="6">
        <v>0</v>
      </c>
      <c r="H11" s="8">
        <v>17</v>
      </c>
      <c r="I11" s="8">
        <v>0</v>
      </c>
      <c r="J11" s="8">
        <v>0</v>
      </c>
      <c r="K11" s="8">
        <v>0</v>
      </c>
      <c r="L11" s="8">
        <f t="shared" si="0"/>
        <v>68.677142857142897</v>
      </c>
      <c r="M11" s="8">
        <f t="shared" si="1"/>
        <v>13.735428571428599</v>
      </c>
      <c r="N11" s="5">
        <f t="shared" si="2"/>
        <v>42</v>
      </c>
      <c r="O11" s="17">
        <v>81.5</v>
      </c>
      <c r="P11" s="6">
        <f t="shared" si="3"/>
        <v>57.05</v>
      </c>
      <c r="Q11" s="5">
        <f t="shared" si="4"/>
        <v>42</v>
      </c>
      <c r="R11" s="8">
        <v>0</v>
      </c>
      <c r="S11" s="8">
        <v>0</v>
      </c>
      <c r="T11" s="8">
        <v>0</v>
      </c>
      <c r="U11" s="8">
        <f t="shared" si="5"/>
        <v>0</v>
      </c>
      <c r="V11" s="8">
        <f t="shared" si="6"/>
        <v>0</v>
      </c>
      <c r="W11" s="5">
        <f t="shared" si="7"/>
        <v>25</v>
      </c>
      <c r="X11" s="6">
        <f t="shared" si="8"/>
        <v>70.785428571428596</v>
      </c>
      <c r="Y11" s="21">
        <f t="shared" si="9"/>
        <v>42</v>
      </c>
      <c r="Z11" s="21">
        <v>77</v>
      </c>
      <c r="AA11" s="9"/>
    </row>
    <row r="12" spans="1:27" ht="13.5" customHeight="1" x14ac:dyDescent="0.15">
      <c r="A12" s="7">
        <v>2131205</v>
      </c>
      <c r="B12" s="7" t="s">
        <v>44</v>
      </c>
      <c r="C12" s="8">
        <v>49.662857142857099</v>
      </c>
      <c r="D12" s="8">
        <v>2</v>
      </c>
      <c r="E12" s="8">
        <v>0</v>
      </c>
      <c r="F12" s="8">
        <v>0</v>
      </c>
      <c r="G12" s="6">
        <v>0</v>
      </c>
      <c r="H12" s="8">
        <v>17</v>
      </c>
      <c r="I12" s="8">
        <v>0</v>
      </c>
      <c r="J12" s="8">
        <v>0</v>
      </c>
      <c r="K12" s="8">
        <v>0</v>
      </c>
      <c r="L12" s="8">
        <f t="shared" si="0"/>
        <v>68.662857142857106</v>
      </c>
      <c r="M12" s="8">
        <f t="shared" si="1"/>
        <v>13.732571428571401</v>
      </c>
      <c r="N12" s="5">
        <f t="shared" si="2"/>
        <v>45</v>
      </c>
      <c r="O12" s="17">
        <v>83.0625</v>
      </c>
      <c r="P12" s="6">
        <f t="shared" si="3"/>
        <v>58.143749999999997</v>
      </c>
      <c r="Q12" s="5">
        <f t="shared" si="4"/>
        <v>37</v>
      </c>
      <c r="R12" s="8">
        <v>0</v>
      </c>
      <c r="S12" s="8">
        <v>0</v>
      </c>
      <c r="T12" s="8">
        <v>1</v>
      </c>
      <c r="U12" s="8">
        <f t="shared" si="5"/>
        <v>1</v>
      </c>
      <c r="V12" s="8">
        <f t="shared" si="6"/>
        <v>0.1</v>
      </c>
      <c r="W12" s="5">
        <f t="shared" si="7"/>
        <v>13</v>
      </c>
      <c r="X12" s="6">
        <f t="shared" si="8"/>
        <v>71.976321428571396</v>
      </c>
      <c r="Y12" s="21">
        <f t="shared" si="9"/>
        <v>39</v>
      </c>
      <c r="Z12" s="21">
        <v>61</v>
      </c>
      <c r="AA12" s="9"/>
    </row>
    <row r="13" spans="1:27" ht="13.5" customHeight="1" x14ac:dyDescent="0.15">
      <c r="A13" s="7">
        <v>2131206</v>
      </c>
      <c r="B13" s="7" t="s">
        <v>45</v>
      </c>
      <c r="C13" s="8">
        <v>49.681428571428597</v>
      </c>
      <c r="D13" s="8">
        <v>2</v>
      </c>
      <c r="E13" s="8">
        <v>0</v>
      </c>
      <c r="F13" s="8">
        <v>0</v>
      </c>
      <c r="G13" s="6">
        <v>0</v>
      </c>
      <c r="H13" s="8">
        <v>17</v>
      </c>
      <c r="I13" s="8">
        <v>0</v>
      </c>
      <c r="J13" s="8">
        <v>0</v>
      </c>
      <c r="K13" s="8">
        <v>0</v>
      </c>
      <c r="L13" s="8">
        <f t="shared" si="0"/>
        <v>68.681428571428597</v>
      </c>
      <c r="M13" s="8">
        <f t="shared" si="1"/>
        <v>13.7362857142857</v>
      </c>
      <c r="N13" s="5">
        <f t="shared" si="2"/>
        <v>41</v>
      </c>
      <c r="O13" s="17">
        <v>85.5625</v>
      </c>
      <c r="P13" s="6">
        <f t="shared" si="3"/>
        <v>59.893749999999997</v>
      </c>
      <c r="Q13" s="5">
        <f t="shared" si="4"/>
        <v>25</v>
      </c>
      <c r="R13" s="8">
        <v>0</v>
      </c>
      <c r="S13" s="8">
        <v>0</v>
      </c>
      <c r="T13" s="8">
        <v>1</v>
      </c>
      <c r="U13" s="8">
        <f t="shared" si="5"/>
        <v>1</v>
      </c>
      <c r="V13" s="8">
        <f t="shared" si="6"/>
        <v>0.1</v>
      </c>
      <c r="W13" s="5">
        <f t="shared" si="7"/>
        <v>13</v>
      </c>
      <c r="X13" s="6">
        <f t="shared" si="8"/>
        <v>73.730035714285705</v>
      </c>
      <c r="Y13" s="21">
        <f t="shared" si="9"/>
        <v>30</v>
      </c>
      <c r="Z13" s="21">
        <v>40</v>
      </c>
      <c r="AA13" s="9"/>
    </row>
    <row r="14" spans="1:27" ht="13.5" customHeight="1" x14ac:dyDescent="0.15">
      <c r="A14" s="7">
        <v>2131207</v>
      </c>
      <c r="B14" s="7" t="s">
        <v>46</v>
      </c>
      <c r="C14" s="8">
        <v>49.6928571428571</v>
      </c>
      <c r="D14" s="8">
        <v>2</v>
      </c>
      <c r="E14" s="8">
        <v>0</v>
      </c>
      <c r="F14" s="8">
        <v>5</v>
      </c>
      <c r="G14" s="6">
        <v>0</v>
      </c>
      <c r="H14" s="8">
        <v>17</v>
      </c>
      <c r="I14" s="8">
        <v>0</v>
      </c>
      <c r="J14" s="8">
        <v>0</v>
      </c>
      <c r="K14" s="8">
        <v>0</v>
      </c>
      <c r="L14" s="8">
        <f t="shared" si="0"/>
        <v>73.692857142857093</v>
      </c>
      <c r="M14" s="8">
        <f t="shared" si="1"/>
        <v>14.738571428571399</v>
      </c>
      <c r="N14" s="5">
        <f t="shared" si="2"/>
        <v>24</v>
      </c>
      <c r="O14" s="17">
        <v>87.9375</v>
      </c>
      <c r="P14" s="6">
        <f t="shared" si="3"/>
        <v>61.556249999999999</v>
      </c>
      <c r="Q14" s="5">
        <f t="shared" si="4"/>
        <v>11</v>
      </c>
      <c r="R14" s="8">
        <v>0</v>
      </c>
      <c r="S14" s="8">
        <v>0</v>
      </c>
      <c r="T14" s="8">
        <v>0</v>
      </c>
      <c r="U14" s="8">
        <f t="shared" si="5"/>
        <v>0</v>
      </c>
      <c r="V14" s="8">
        <f t="shared" si="6"/>
        <v>0</v>
      </c>
      <c r="W14" s="5">
        <f t="shared" si="7"/>
        <v>25</v>
      </c>
      <c r="X14" s="6">
        <f t="shared" si="8"/>
        <v>76.294821428571396</v>
      </c>
      <c r="Y14" s="21">
        <f t="shared" si="9"/>
        <v>12</v>
      </c>
      <c r="Z14" s="21">
        <v>14</v>
      </c>
      <c r="AA14" s="9"/>
    </row>
    <row r="15" spans="1:27" ht="13.5" customHeight="1" x14ac:dyDescent="0.15">
      <c r="A15" s="7">
        <v>2131208</v>
      </c>
      <c r="B15" s="7" t="s">
        <v>47</v>
      </c>
      <c r="C15" s="8">
        <v>49.997142857142897</v>
      </c>
      <c r="D15" s="8">
        <v>2</v>
      </c>
      <c r="E15" s="8">
        <v>0</v>
      </c>
      <c r="F15" s="8">
        <v>10</v>
      </c>
      <c r="G15" s="6">
        <v>0</v>
      </c>
      <c r="H15" s="8">
        <v>20</v>
      </c>
      <c r="I15" s="8">
        <v>0</v>
      </c>
      <c r="J15" s="8">
        <v>0</v>
      </c>
      <c r="K15" s="8">
        <v>0</v>
      </c>
      <c r="L15" s="8">
        <f t="shared" si="0"/>
        <v>81.997142857142904</v>
      </c>
      <c r="M15" s="8">
        <f t="shared" si="1"/>
        <v>16.399428571428601</v>
      </c>
      <c r="N15" s="5">
        <f t="shared" si="2"/>
        <v>2</v>
      </c>
      <c r="O15" s="17">
        <v>91.125</v>
      </c>
      <c r="P15" s="6">
        <f t="shared" si="3"/>
        <v>63.787500000000001</v>
      </c>
      <c r="Q15" s="5">
        <f t="shared" si="4"/>
        <v>1</v>
      </c>
      <c r="R15" s="8">
        <v>0</v>
      </c>
      <c r="S15" s="8">
        <v>0</v>
      </c>
      <c r="T15" s="8">
        <v>9</v>
      </c>
      <c r="U15" s="8">
        <f t="shared" si="5"/>
        <v>9</v>
      </c>
      <c r="V15" s="8">
        <f t="shared" si="6"/>
        <v>0.9</v>
      </c>
      <c r="W15" s="5">
        <f t="shared" si="7"/>
        <v>1</v>
      </c>
      <c r="X15" s="6">
        <f t="shared" si="8"/>
        <v>81.086928571428601</v>
      </c>
      <c r="Y15" s="21">
        <f t="shared" si="9"/>
        <v>1</v>
      </c>
      <c r="Z15" s="21">
        <v>1</v>
      </c>
      <c r="AA15" s="5"/>
    </row>
    <row r="16" spans="1:27" ht="13.5" customHeight="1" x14ac:dyDescent="0.15">
      <c r="A16" s="7">
        <v>2131209</v>
      </c>
      <c r="B16" s="7" t="s">
        <v>48</v>
      </c>
      <c r="C16" s="8">
        <v>49.605714285714299</v>
      </c>
      <c r="D16" s="8">
        <v>2</v>
      </c>
      <c r="E16" s="8">
        <v>0</v>
      </c>
      <c r="F16" s="8">
        <v>0</v>
      </c>
      <c r="G16" s="6">
        <v>0</v>
      </c>
      <c r="H16" s="8">
        <v>17</v>
      </c>
      <c r="I16" s="8">
        <v>0</v>
      </c>
      <c r="J16" s="8">
        <v>0</v>
      </c>
      <c r="K16" s="8">
        <v>0</v>
      </c>
      <c r="L16" s="8">
        <f t="shared" si="0"/>
        <v>68.605714285714299</v>
      </c>
      <c r="M16" s="8">
        <f t="shared" si="1"/>
        <v>13.721142857142899</v>
      </c>
      <c r="N16" s="5">
        <f t="shared" si="2"/>
        <v>47</v>
      </c>
      <c r="O16" s="17">
        <v>87.75</v>
      </c>
      <c r="P16" s="6">
        <f t="shared" si="3"/>
        <v>61.424999999999997</v>
      </c>
      <c r="Q16" s="5">
        <f t="shared" si="4"/>
        <v>14</v>
      </c>
      <c r="R16" s="8">
        <v>0</v>
      </c>
      <c r="S16" s="8">
        <v>0</v>
      </c>
      <c r="T16" s="8">
        <v>1</v>
      </c>
      <c r="U16" s="8">
        <f t="shared" si="5"/>
        <v>1</v>
      </c>
      <c r="V16" s="8">
        <f t="shared" si="6"/>
        <v>0.1</v>
      </c>
      <c r="W16" s="5">
        <f t="shared" si="7"/>
        <v>13</v>
      </c>
      <c r="X16" s="6">
        <f t="shared" si="8"/>
        <v>75.2461428571429</v>
      </c>
      <c r="Y16" s="21">
        <f t="shared" si="9"/>
        <v>18</v>
      </c>
      <c r="Z16" s="21">
        <v>22</v>
      </c>
      <c r="AA16" s="9"/>
    </row>
    <row r="17" spans="1:27" ht="13.5" customHeight="1" x14ac:dyDescent="0.15">
      <c r="A17" s="7">
        <v>2131210</v>
      </c>
      <c r="B17" s="7" t="s">
        <v>49</v>
      </c>
      <c r="C17" s="8">
        <v>49.661428571428601</v>
      </c>
      <c r="D17" s="8">
        <v>2</v>
      </c>
      <c r="E17" s="8">
        <v>0</v>
      </c>
      <c r="F17" s="8">
        <v>0</v>
      </c>
      <c r="G17" s="6">
        <v>0</v>
      </c>
      <c r="H17" s="8">
        <v>17</v>
      </c>
      <c r="I17" s="8">
        <v>0</v>
      </c>
      <c r="J17" s="8">
        <v>0</v>
      </c>
      <c r="K17" s="8">
        <v>0</v>
      </c>
      <c r="L17" s="8">
        <f t="shared" si="0"/>
        <v>68.661428571428601</v>
      </c>
      <c r="M17" s="8">
        <f t="shared" si="1"/>
        <v>13.7322857142857</v>
      </c>
      <c r="N17" s="5">
        <f t="shared" si="2"/>
        <v>46</v>
      </c>
      <c r="O17" s="17">
        <v>81</v>
      </c>
      <c r="P17" s="6">
        <f t="shared" si="3"/>
        <v>56.7</v>
      </c>
      <c r="Q17" s="5">
        <f t="shared" si="4"/>
        <v>43</v>
      </c>
      <c r="R17" s="8">
        <v>0</v>
      </c>
      <c r="S17" s="8">
        <v>0</v>
      </c>
      <c r="T17" s="8">
        <v>1</v>
      </c>
      <c r="U17" s="8">
        <f t="shared" si="5"/>
        <v>1</v>
      </c>
      <c r="V17" s="8">
        <f t="shared" si="6"/>
        <v>0.1</v>
      </c>
      <c r="W17" s="5">
        <f t="shared" si="7"/>
        <v>13</v>
      </c>
      <c r="X17" s="6">
        <f t="shared" si="8"/>
        <v>70.532285714285706</v>
      </c>
      <c r="Y17" s="21">
        <f t="shared" si="9"/>
        <v>43</v>
      </c>
      <c r="Z17" s="21">
        <v>81</v>
      </c>
      <c r="AA17" s="9"/>
    </row>
    <row r="18" spans="1:27" ht="13.5" customHeight="1" x14ac:dyDescent="0.15">
      <c r="A18" s="7">
        <v>2131211</v>
      </c>
      <c r="B18" s="7" t="s">
        <v>50</v>
      </c>
      <c r="C18" s="8">
        <v>49.74</v>
      </c>
      <c r="D18" s="8">
        <v>2</v>
      </c>
      <c r="E18" s="8">
        <v>0</v>
      </c>
      <c r="F18" s="8">
        <v>5</v>
      </c>
      <c r="G18" s="6">
        <v>0</v>
      </c>
      <c r="H18" s="8">
        <v>17</v>
      </c>
      <c r="I18" s="8">
        <v>0</v>
      </c>
      <c r="J18" s="8">
        <v>0</v>
      </c>
      <c r="K18" s="8">
        <v>0</v>
      </c>
      <c r="L18" s="8">
        <f t="shared" si="0"/>
        <v>73.739999999999995</v>
      </c>
      <c r="M18" s="8">
        <f t="shared" si="1"/>
        <v>14.747999999999999</v>
      </c>
      <c r="N18" s="5">
        <f t="shared" si="2"/>
        <v>23</v>
      </c>
      <c r="O18" s="17">
        <v>88.125</v>
      </c>
      <c r="P18" s="6">
        <f t="shared" si="3"/>
        <v>61.6875</v>
      </c>
      <c r="Q18" s="5">
        <f t="shared" si="4"/>
        <v>9</v>
      </c>
      <c r="R18" s="8">
        <v>0</v>
      </c>
      <c r="S18" s="8">
        <v>0</v>
      </c>
      <c r="T18" s="8">
        <v>1</v>
      </c>
      <c r="U18" s="8">
        <f t="shared" si="5"/>
        <v>1</v>
      </c>
      <c r="V18" s="8">
        <f t="shared" si="6"/>
        <v>0.1</v>
      </c>
      <c r="W18" s="5">
        <f t="shared" si="7"/>
        <v>13</v>
      </c>
      <c r="X18" s="6">
        <f t="shared" si="8"/>
        <v>76.535499999999999</v>
      </c>
      <c r="Y18" s="21">
        <f t="shared" si="9"/>
        <v>10</v>
      </c>
      <c r="Z18" s="21">
        <v>12</v>
      </c>
      <c r="AA18" s="5"/>
    </row>
    <row r="19" spans="1:27" ht="13.5" customHeight="1" x14ac:dyDescent="0.15">
      <c r="A19" s="7">
        <v>2131212</v>
      </c>
      <c r="B19" s="7" t="s">
        <v>51</v>
      </c>
      <c r="C19" s="8">
        <v>49.718571428571401</v>
      </c>
      <c r="D19" s="8">
        <v>2</v>
      </c>
      <c r="E19" s="8">
        <v>0</v>
      </c>
      <c r="F19" s="8">
        <v>0</v>
      </c>
      <c r="G19" s="6">
        <v>0</v>
      </c>
      <c r="H19" s="8">
        <v>17</v>
      </c>
      <c r="I19" s="8">
        <v>0</v>
      </c>
      <c r="J19" s="8">
        <v>0</v>
      </c>
      <c r="K19" s="8">
        <v>0</v>
      </c>
      <c r="L19" s="8">
        <f t="shared" si="0"/>
        <v>68.718571428571394</v>
      </c>
      <c r="M19" s="8">
        <f t="shared" si="1"/>
        <v>13.743714285714301</v>
      </c>
      <c r="N19" s="5">
        <f t="shared" si="2"/>
        <v>34</v>
      </c>
      <c r="O19" s="17">
        <v>84</v>
      </c>
      <c r="P19" s="6">
        <f t="shared" si="3"/>
        <v>58.8</v>
      </c>
      <c r="Q19" s="5">
        <f t="shared" si="4"/>
        <v>31</v>
      </c>
      <c r="R19" s="8">
        <v>0</v>
      </c>
      <c r="S19" s="8">
        <v>0</v>
      </c>
      <c r="T19" s="8">
        <v>1</v>
      </c>
      <c r="U19" s="8">
        <f t="shared" si="5"/>
        <v>1</v>
      </c>
      <c r="V19" s="8">
        <f t="shared" si="6"/>
        <v>0.1</v>
      </c>
      <c r="W19" s="5">
        <f t="shared" si="7"/>
        <v>13</v>
      </c>
      <c r="X19" s="6">
        <f t="shared" si="8"/>
        <v>72.643714285714296</v>
      </c>
      <c r="Y19" s="21">
        <f t="shared" si="9"/>
        <v>34</v>
      </c>
      <c r="Z19" s="21">
        <v>52</v>
      </c>
      <c r="AA19" s="9"/>
    </row>
    <row r="20" spans="1:27" ht="13.5" customHeight="1" x14ac:dyDescent="0.15">
      <c r="A20" s="7">
        <v>2131213</v>
      </c>
      <c r="B20" s="7" t="s">
        <v>52</v>
      </c>
      <c r="C20" s="8">
        <v>49.785714285714299</v>
      </c>
      <c r="D20" s="8">
        <v>2</v>
      </c>
      <c r="E20" s="8">
        <v>0</v>
      </c>
      <c r="F20" s="8">
        <v>5</v>
      </c>
      <c r="G20" s="6">
        <v>0</v>
      </c>
      <c r="H20" s="8">
        <v>17</v>
      </c>
      <c r="I20" s="8">
        <v>0</v>
      </c>
      <c r="J20" s="8">
        <v>0</v>
      </c>
      <c r="K20" s="8">
        <v>0</v>
      </c>
      <c r="L20" s="8">
        <f t="shared" si="0"/>
        <v>73.785714285714306</v>
      </c>
      <c r="M20" s="8">
        <f t="shared" si="1"/>
        <v>14.757142857142901</v>
      </c>
      <c r="N20" s="5">
        <f t="shared" si="2"/>
        <v>19</v>
      </c>
      <c r="O20" s="17">
        <v>91.0625</v>
      </c>
      <c r="P20" s="6">
        <f t="shared" si="3"/>
        <v>63.743749999999999</v>
      </c>
      <c r="Q20" s="5">
        <f t="shared" si="4"/>
        <v>2</v>
      </c>
      <c r="R20" s="8">
        <v>0</v>
      </c>
      <c r="S20" s="8">
        <v>0</v>
      </c>
      <c r="T20" s="8">
        <v>2</v>
      </c>
      <c r="U20" s="8">
        <f t="shared" si="5"/>
        <v>2</v>
      </c>
      <c r="V20" s="8">
        <f t="shared" si="6"/>
        <v>0.2</v>
      </c>
      <c r="W20" s="5">
        <f t="shared" si="7"/>
        <v>7</v>
      </c>
      <c r="X20" s="6">
        <f t="shared" si="8"/>
        <v>78.700892857142904</v>
      </c>
      <c r="Y20" s="21">
        <f t="shared" si="9"/>
        <v>3</v>
      </c>
      <c r="Z20" s="21">
        <v>3</v>
      </c>
      <c r="AA20" s="5"/>
    </row>
    <row r="21" spans="1:27" ht="13.5" customHeight="1" x14ac:dyDescent="0.15">
      <c r="A21" s="9">
        <v>2131214</v>
      </c>
      <c r="B21" s="9" t="s">
        <v>53</v>
      </c>
      <c r="C21" s="8">
        <v>49.794285714285699</v>
      </c>
      <c r="D21" s="8">
        <v>2</v>
      </c>
      <c r="E21" s="8">
        <v>0</v>
      </c>
      <c r="F21" s="8">
        <v>5</v>
      </c>
      <c r="G21" s="6">
        <v>0</v>
      </c>
      <c r="H21" s="8">
        <v>17</v>
      </c>
      <c r="I21" s="8">
        <v>0</v>
      </c>
      <c r="J21" s="8">
        <v>0</v>
      </c>
      <c r="K21" s="8">
        <v>0</v>
      </c>
      <c r="L21" s="8">
        <f t="shared" si="0"/>
        <v>73.794285714285706</v>
      </c>
      <c r="M21" s="8">
        <f t="shared" si="1"/>
        <v>14.758857142857099</v>
      </c>
      <c r="N21" s="5">
        <f t="shared" si="2"/>
        <v>16</v>
      </c>
      <c r="O21" s="17">
        <v>86.625</v>
      </c>
      <c r="P21" s="6">
        <f t="shared" si="3"/>
        <v>60.637500000000003</v>
      </c>
      <c r="Q21" s="5">
        <f t="shared" si="4"/>
        <v>17</v>
      </c>
      <c r="R21" s="8">
        <v>0</v>
      </c>
      <c r="S21" s="8">
        <v>0</v>
      </c>
      <c r="T21" s="8">
        <v>2</v>
      </c>
      <c r="U21" s="8">
        <f t="shared" si="5"/>
        <v>2</v>
      </c>
      <c r="V21" s="8">
        <f t="shared" si="6"/>
        <v>0.2</v>
      </c>
      <c r="W21" s="5">
        <f t="shared" si="7"/>
        <v>7</v>
      </c>
      <c r="X21" s="6">
        <f t="shared" si="8"/>
        <v>75.596357142857102</v>
      </c>
      <c r="Y21" s="21">
        <f t="shared" si="9"/>
        <v>16</v>
      </c>
      <c r="Z21" s="21">
        <v>19</v>
      </c>
      <c r="AA21" s="9"/>
    </row>
    <row r="22" spans="1:27" ht="13.5" customHeight="1" x14ac:dyDescent="0.15">
      <c r="A22" s="7">
        <v>2131215</v>
      </c>
      <c r="B22" s="7" t="s">
        <v>54</v>
      </c>
      <c r="C22" s="8">
        <v>49.748571428571402</v>
      </c>
      <c r="D22" s="8">
        <v>2</v>
      </c>
      <c r="E22" s="8">
        <v>0</v>
      </c>
      <c r="F22" s="8">
        <v>0</v>
      </c>
      <c r="G22" s="6">
        <v>0</v>
      </c>
      <c r="H22" s="8">
        <v>17</v>
      </c>
      <c r="I22" s="8">
        <v>0</v>
      </c>
      <c r="J22" s="8">
        <v>0</v>
      </c>
      <c r="K22" s="8">
        <v>0</v>
      </c>
      <c r="L22" s="8">
        <f t="shared" si="0"/>
        <v>68.748571428571395</v>
      </c>
      <c r="M22" s="8">
        <f t="shared" si="1"/>
        <v>13.749714285714299</v>
      </c>
      <c r="N22" s="5">
        <f t="shared" si="2"/>
        <v>29</v>
      </c>
      <c r="O22" s="17">
        <v>82.6875</v>
      </c>
      <c r="P22" s="6">
        <f t="shared" si="3"/>
        <v>57.881250000000001</v>
      </c>
      <c r="Q22" s="5">
        <f t="shared" si="4"/>
        <v>38</v>
      </c>
      <c r="R22" s="8">
        <v>0</v>
      </c>
      <c r="S22" s="8">
        <v>0</v>
      </c>
      <c r="T22" s="8">
        <v>3</v>
      </c>
      <c r="U22" s="8">
        <f t="shared" si="5"/>
        <v>3</v>
      </c>
      <c r="V22" s="8">
        <f t="shared" si="6"/>
        <v>0.3</v>
      </c>
      <c r="W22" s="5">
        <f t="shared" si="7"/>
        <v>2</v>
      </c>
      <c r="X22" s="6">
        <f t="shared" si="8"/>
        <v>71.930964285714296</v>
      </c>
      <c r="Y22" s="21">
        <f t="shared" si="9"/>
        <v>40</v>
      </c>
      <c r="Z22" s="21">
        <v>62</v>
      </c>
      <c r="AA22" s="9"/>
    </row>
    <row r="23" spans="1:27" ht="13.5" customHeight="1" x14ac:dyDescent="0.15">
      <c r="A23" s="7">
        <v>2131216</v>
      </c>
      <c r="B23" s="7" t="s">
        <v>55</v>
      </c>
      <c r="C23" s="8">
        <v>49.704285714285703</v>
      </c>
      <c r="D23" s="8">
        <v>2</v>
      </c>
      <c r="E23" s="8">
        <v>0</v>
      </c>
      <c r="F23" s="8">
        <v>0</v>
      </c>
      <c r="G23" s="6">
        <v>0</v>
      </c>
      <c r="H23" s="8">
        <v>17</v>
      </c>
      <c r="I23" s="8">
        <v>0</v>
      </c>
      <c r="J23" s="8">
        <v>0</v>
      </c>
      <c r="K23" s="8">
        <v>0</v>
      </c>
      <c r="L23" s="8">
        <f t="shared" si="0"/>
        <v>68.704285714285703</v>
      </c>
      <c r="M23" s="8">
        <f t="shared" si="1"/>
        <v>13.7408571428571</v>
      </c>
      <c r="N23" s="5">
        <f t="shared" si="2"/>
        <v>37</v>
      </c>
      <c r="O23" s="17">
        <v>79</v>
      </c>
      <c r="P23" s="6">
        <f t="shared" si="3"/>
        <v>55.3</v>
      </c>
      <c r="Q23" s="5">
        <f t="shared" si="4"/>
        <v>48</v>
      </c>
      <c r="R23" s="8">
        <v>0</v>
      </c>
      <c r="S23" s="8">
        <v>0</v>
      </c>
      <c r="T23" s="8">
        <v>3</v>
      </c>
      <c r="U23" s="8">
        <f t="shared" si="5"/>
        <v>3</v>
      </c>
      <c r="V23" s="8">
        <f t="shared" si="6"/>
        <v>0.3</v>
      </c>
      <c r="W23" s="5">
        <f t="shared" si="7"/>
        <v>2</v>
      </c>
      <c r="X23" s="6">
        <f t="shared" si="8"/>
        <v>69.340857142857104</v>
      </c>
      <c r="Y23" s="21">
        <f t="shared" si="9"/>
        <v>47</v>
      </c>
      <c r="Z23" s="21">
        <v>94</v>
      </c>
      <c r="AA23" s="9"/>
    </row>
    <row r="24" spans="1:27" ht="13.5" customHeight="1" x14ac:dyDescent="0.15">
      <c r="A24" s="7">
        <v>2131217</v>
      </c>
      <c r="B24" s="7" t="s">
        <v>56</v>
      </c>
      <c r="C24" s="8">
        <v>49.7014285714286</v>
      </c>
      <c r="D24" s="8">
        <v>2</v>
      </c>
      <c r="E24" s="8">
        <v>0</v>
      </c>
      <c r="F24" s="8">
        <v>0</v>
      </c>
      <c r="G24" s="6">
        <v>0</v>
      </c>
      <c r="H24" s="8">
        <v>17</v>
      </c>
      <c r="I24" s="8">
        <v>0</v>
      </c>
      <c r="J24" s="8">
        <v>0</v>
      </c>
      <c r="K24" s="8">
        <v>0</v>
      </c>
      <c r="L24" s="8">
        <f t="shared" si="0"/>
        <v>68.701428571428593</v>
      </c>
      <c r="M24" s="8">
        <f t="shared" si="1"/>
        <v>13.740285714285699</v>
      </c>
      <c r="N24" s="5">
        <f t="shared" si="2"/>
        <v>40</v>
      </c>
      <c r="O24" s="17">
        <v>79.125</v>
      </c>
      <c r="P24" s="6">
        <f t="shared" si="3"/>
        <v>55.387500000000003</v>
      </c>
      <c r="Q24" s="5">
        <f t="shared" si="4"/>
        <v>47</v>
      </c>
      <c r="R24" s="8">
        <v>0</v>
      </c>
      <c r="S24" s="8">
        <v>0</v>
      </c>
      <c r="T24" s="8">
        <v>3</v>
      </c>
      <c r="U24" s="8">
        <f t="shared" si="5"/>
        <v>3</v>
      </c>
      <c r="V24" s="8">
        <f t="shared" si="6"/>
        <v>0.3</v>
      </c>
      <c r="W24" s="5">
        <f t="shared" si="7"/>
        <v>2</v>
      </c>
      <c r="X24" s="6">
        <f t="shared" si="8"/>
        <v>69.427785714285704</v>
      </c>
      <c r="Y24" s="21">
        <f t="shared" si="9"/>
        <v>46</v>
      </c>
      <c r="Z24" s="21">
        <v>91</v>
      </c>
      <c r="AA24" s="5"/>
    </row>
    <row r="25" spans="1:27" ht="13.5" customHeight="1" x14ac:dyDescent="0.15">
      <c r="A25" s="7">
        <v>2131218</v>
      </c>
      <c r="B25" s="7" t="s">
        <v>57</v>
      </c>
      <c r="C25" s="8">
        <v>49.724285714285699</v>
      </c>
      <c r="D25" s="8">
        <v>2</v>
      </c>
      <c r="E25" s="8">
        <v>0</v>
      </c>
      <c r="F25" s="8">
        <v>0</v>
      </c>
      <c r="G25" s="6">
        <v>0</v>
      </c>
      <c r="H25" s="8">
        <v>17</v>
      </c>
      <c r="I25" s="8">
        <v>0</v>
      </c>
      <c r="J25" s="8">
        <v>0</v>
      </c>
      <c r="K25" s="8">
        <v>0</v>
      </c>
      <c r="L25" s="8">
        <f t="shared" si="0"/>
        <v>68.724285714285699</v>
      </c>
      <c r="M25" s="8">
        <f t="shared" si="1"/>
        <v>13.7448571428571</v>
      </c>
      <c r="N25" s="5">
        <f t="shared" si="2"/>
        <v>32</v>
      </c>
      <c r="O25" s="17">
        <v>85.8125</v>
      </c>
      <c r="P25" s="6">
        <f t="shared" si="3"/>
        <v>60.068750000000001</v>
      </c>
      <c r="Q25" s="5">
        <f t="shared" si="4"/>
        <v>22</v>
      </c>
      <c r="R25" s="8">
        <v>0</v>
      </c>
      <c r="S25" s="8">
        <v>0</v>
      </c>
      <c r="T25" s="8">
        <v>3</v>
      </c>
      <c r="U25" s="8">
        <f t="shared" si="5"/>
        <v>3</v>
      </c>
      <c r="V25" s="8">
        <f t="shared" si="6"/>
        <v>0.3</v>
      </c>
      <c r="W25" s="5">
        <f t="shared" si="7"/>
        <v>2</v>
      </c>
      <c r="X25" s="6">
        <f t="shared" si="8"/>
        <v>74.113607142857106</v>
      </c>
      <c r="Y25" s="21">
        <f t="shared" si="9"/>
        <v>27</v>
      </c>
      <c r="Z25" s="21">
        <v>35</v>
      </c>
      <c r="AA25" s="9"/>
    </row>
    <row r="26" spans="1:27" ht="13.5" customHeight="1" x14ac:dyDescent="0.15">
      <c r="A26" s="7">
        <v>2131219</v>
      </c>
      <c r="B26" s="7" t="s">
        <v>58</v>
      </c>
      <c r="C26" s="8">
        <v>49.682857142857102</v>
      </c>
      <c r="D26" s="8">
        <v>2</v>
      </c>
      <c r="E26" s="8">
        <v>0</v>
      </c>
      <c r="F26" s="8">
        <v>0</v>
      </c>
      <c r="G26" s="6">
        <v>0</v>
      </c>
      <c r="H26" s="8">
        <v>15</v>
      </c>
      <c r="I26" s="8">
        <v>0</v>
      </c>
      <c r="J26" s="8">
        <v>0</v>
      </c>
      <c r="K26" s="8">
        <v>0</v>
      </c>
      <c r="L26" s="8">
        <f t="shared" si="0"/>
        <v>66.682857142857102</v>
      </c>
      <c r="M26" s="8">
        <f t="shared" si="1"/>
        <v>13.3365714285714</v>
      </c>
      <c r="N26" s="5">
        <f t="shared" si="2"/>
        <v>48</v>
      </c>
      <c r="O26" s="17">
        <v>85.625</v>
      </c>
      <c r="P26" s="6">
        <f t="shared" si="3"/>
        <v>59.9375</v>
      </c>
      <c r="Q26" s="5">
        <f t="shared" si="4"/>
        <v>23</v>
      </c>
      <c r="R26" s="8">
        <v>0</v>
      </c>
      <c r="S26" s="8">
        <v>0</v>
      </c>
      <c r="T26" s="8">
        <v>0</v>
      </c>
      <c r="U26" s="8">
        <f t="shared" si="5"/>
        <v>0</v>
      </c>
      <c r="V26" s="8">
        <f t="shared" si="6"/>
        <v>0</v>
      </c>
      <c r="W26" s="5">
        <f t="shared" si="7"/>
        <v>25</v>
      </c>
      <c r="X26" s="6">
        <f t="shared" si="8"/>
        <v>73.274071428571403</v>
      </c>
      <c r="Y26" s="21">
        <f t="shared" si="9"/>
        <v>31</v>
      </c>
      <c r="Z26" s="21">
        <v>44</v>
      </c>
      <c r="AA26" s="9"/>
    </row>
    <row r="27" spans="1:27" ht="13.5" customHeight="1" x14ac:dyDescent="0.15">
      <c r="A27" s="7">
        <v>2131220</v>
      </c>
      <c r="B27" s="7" t="s">
        <v>59</v>
      </c>
      <c r="C27" s="8">
        <v>49.8028571428571</v>
      </c>
      <c r="D27" s="8">
        <v>2</v>
      </c>
      <c r="E27" s="8">
        <v>0</v>
      </c>
      <c r="F27" s="8">
        <v>0</v>
      </c>
      <c r="G27" s="6">
        <v>0</v>
      </c>
      <c r="H27" s="8">
        <v>17</v>
      </c>
      <c r="I27" s="8">
        <v>0</v>
      </c>
      <c r="J27" s="8">
        <v>0</v>
      </c>
      <c r="K27" s="8">
        <v>0</v>
      </c>
      <c r="L27" s="8">
        <f t="shared" si="0"/>
        <v>68.802857142857107</v>
      </c>
      <c r="M27" s="8">
        <f t="shared" si="1"/>
        <v>13.760571428571399</v>
      </c>
      <c r="N27" s="5">
        <f t="shared" si="2"/>
        <v>26</v>
      </c>
      <c r="O27" s="17">
        <v>83.4375</v>
      </c>
      <c r="P27" s="6">
        <f t="shared" si="3"/>
        <v>58.40625</v>
      </c>
      <c r="Q27" s="5">
        <f t="shared" si="4"/>
        <v>34</v>
      </c>
      <c r="R27" s="8">
        <v>0</v>
      </c>
      <c r="S27" s="8">
        <v>0</v>
      </c>
      <c r="T27" s="8">
        <v>3</v>
      </c>
      <c r="U27" s="8">
        <f t="shared" si="5"/>
        <v>3</v>
      </c>
      <c r="V27" s="8">
        <f t="shared" si="6"/>
        <v>0.3</v>
      </c>
      <c r="W27" s="5">
        <f t="shared" si="7"/>
        <v>2</v>
      </c>
      <c r="X27" s="6">
        <f t="shared" si="8"/>
        <v>72.466821428571393</v>
      </c>
      <c r="Y27" s="21">
        <f t="shared" si="9"/>
        <v>36</v>
      </c>
      <c r="Z27" s="21">
        <v>54</v>
      </c>
      <c r="AA27" s="9"/>
    </row>
    <row r="28" spans="1:27" ht="13.5" customHeight="1" x14ac:dyDescent="0.15">
      <c r="A28" s="7">
        <v>2131221</v>
      </c>
      <c r="B28" s="7" t="s">
        <v>60</v>
      </c>
      <c r="C28" s="8">
        <v>49.784285714285701</v>
      </c>
      <c r="D28" s="8">
        <v>2</v>
      </c>
      <c r="E28" s="8">
        <v>0</v>
      </c>
      <c r="F28" s="8">
        <v>0</v>
      </c>
      <c r="G28" s="6">
        <v>0</v>
      </c>
      <c r="H28" s="8">
        <v>17</v>
      </c>
      <c r="I28" s="8">
        <v>0</v>
      </c>
      <c r="J28" s="8">
        <v>0</v>
      </c>
      <c r="K28" s="8">
        <v>0</v>
      </c>
      <c r="L28" s="8">
        <f t="shared" si="0"/>
        <v>68.784285714285701</v>
      </c>
      <c r="M28" s="8">
        <f t="shared" si="1"/>
        <v>13.7568571428571</v>
      </c>
      <c r="N28" s="5">
        <f t="shared" si="2"/>
        <v>28</v>
      </c>
      <c r="O28" s="17">
        <v>80.75</v>
      </c>
      <c r="P28" s="6">
        <f t="shared" si="3"/>
        <v>56.524999999999999</v>
      </c>
      <c r="Q28" s="5">
        <f t="shared" si="4"/>
        <v>44</v>
      </c>
      <c r="R28" s="8">
        <v>0</v>
      </c>
      <c r="S28" s="8">
        <v>0</v>
      </c>
      <c r="T28" s="8">
        <v>0</v>
      </c>
      <c r="U28" s="8">
        <f t="shared" si="5"/>
        <v>0</v>
      </c>
      <c r="V28" s="8">
        <f t="shared" si="6"/>
        <v>0</v>
      </c>
      <c r="W28" s="5">
        <f t="shared" si="7"/>
        <v>25</v>
      </c>
      <c r="X28" s="6">
        <f t="shared" si="8"/>
        <v>70.281857142857106</v>
      </c>
      <c r="Y28" s="21">
        <f t="shared" si="9"/>
        <v>44</v>
      </c>
      <c r="Z28" s="21">
        <v>86</v>
      </c>
      <c r="AA28" s="9"/>
    </row>
    <row r="29" spans="1:27" s="2" customFormat="1" ht="13.5" customHeight="1" x14ac:dyDescent="0.15">
      <c r="A29" s="10">
        <v>2131222</v>
      </c>
      <c r="B29" s="10" t="s">
        <v>61</v>
      </c>
      <c r="C29" s="11">
        <v>49.742857142857098</v>
      </c>
      <c r="D29" s="11">
        <v>2</v>
      </c>
      <c r="E29" s="11">
        <v>0</v>
      </c>
      <c r="F29" s="11">
        <v>0</v>
      </c>
      <c r="G29" s="12">
        <v>0</v>
      </c>
      <c r="H29" s="11">
        <v>17</v>
      </c>
      <c r="I29" s="11">
        <v>0</v>
      </c>
      <c r="J29" s="11">
        <v>0</v>
      </c>
      <c r="K29" s="11">
        <v>0</v>
      </c>
      <c r="L29" s="11">
        <f t="shared" si="0"/>
        <v>68.742857142857105</v>
      </c>
      <c r="M29" s="11">
        <f t="shared" si="1"/>
        <v>13.748571428571401</v>
      </c>
      <c r="N29" s="18">
        <f t="shared" si="2"/>
        <v>30</v>
      </c>
      <c r="O29" s="17">
        <v>88.0625</v>
      </c>
      <c r="P29" s="12">
        <f t="shared" si="3"/>
        <v>61.643749999999997</v>
      </c>
      <c r="Q29" s="18">
        <f t="shared" si="4"/>
        <v>10</v>
      </c>
      <c r="R29" s="11">
        <v>0</v>
      </c>
      <c r="S29" s="11">
        <v>0</v>
      </c>
      <c r="T29" s="11">
        <v>0</v>
      </c>
      <c r="U29" s="11">
        <f t="shared" si="5"/>
        <v>0</v>
      </c>
      <c r="V29" s="11">
        <f t="shared" si="6"/>
        <v>0</v>
      </c>
      <c r="W29" s="18">
        <f t="shared" si="7"/>
        <v>25</v>
      </c>
      <c r="X29" s="12">
        <f t="shared" si="8"/>
        <v>75.392321428571407</v>
      </c>
      <c r="Y29" s="22">
        <f t="shared" si="9"/>
        <v>17</v>
      </c>
      <c r="Z29" s="22">
        <v>21</v>
      </c>
      <c r="AA29" s="10"/>
    </row>
    <row r="30" spans="1:27" ht="13.5" customHeight="1" x14ac:dyDescent="0.15">
      <c r="A30" s="7">
        <v>2131223</v>
      </c>
      <c r="B30" s="7" t="s">
        <v>62</v>
      </c>
      <c r="C30" s="8">
        <v>49.702857142857098</v>
      </c>
      <c r="D30" s="8">
        <v>2</v>
      </c>
      <c r="E30" s="8">
        <v>0</v>
      </c>
      <c r="F30" s="8">
        <v>0</v>
      </c>
      <c r="G30" s="6">
        <v>0</v>
      </c>
      <c r="H30" s="8">
        <v>17</v>
      </c>
      <c r="I30" s="8">
        <v>0</v>
      </c>
      <c r="J30" s="8">
        <v>0</v>
      </c>
      <c r="K30" s="8">
        <v>0</v>
      </c>
      <c r="L30" s="8">
        <f t="shared" si="0"/>
        <v>68.702857142857098</v>
      </c>
      <c r="M30" s="8">
        <f t="shared" si="1"/>
        <v>13.7405714285714</v>
      </c>
      <c r="N30" s="5">
        <f t="shared" si="2"/>
        <v>39</v>
      </c>
      <c r="O30" s="11">
        <v>87.6875</v>
      </c>
      <c r="P30" s="6">
        <f t="shared" si="3"/>
        <v>61.381250000000001</v>
      </c>
      <c r="Q30" s="5">
        <f t="shared" si="4"/>
        <v>15</v>
      </c>
      <c r="R30" s="8">
        <v>0</v>
      </c>
      <c r="S30" s="8">
        <v>0</v>
      </c>
      <c r="T30" s="8">
        <v>0</v>
      </c>
      <c r="U30" s="8">
        <f t="shared" si="5"/>
        <v>0</v>
      </c>
      <c r="V30" s="8">
        <f t="shared" si="6"/>
        <v>0</v>
      </c>
      <c r="W30" s="5">
        <f t="shared" si="7"/>
        <v>25</v>
      </c>
      <c r="X30" s="6">
        <f t="shared" si="8"/>
        <v>75.121821428571394</v>
      </c>
      <c r="Y30" s="21">
        <f t="shared" si="9"/>
        <v>19</v>
      </c>
      <c r="Z30" s="21">
        <v>23</v>
      </c>
      <c r="AA30" s="9"/>
    </row>
    <row r="31" spans="1:27" ht="13.5" customHeight="1" x14ac:dyDescent="0.15">
      <c r="A31" s="7">
        <v>2131224</v>
      </c>
      <c r="B31" s="7" t="s">
        <v>63</v>
      </c>
      <c r="C31" s="8">
        <v>49.674285714285702</v>
      </c>
      <c r="D31" s="8">
        <v>2</v>
      </c>
      <c r="E31" s="8">
        <v>0</v>
      </c>
      <c r="F31" s="8">
        <v>0</v>
      </c>
      <c r="G31" s="6">
        <v>0</v>
      </c>
      <c r="H31" s="8">
        <v>17</v>
      </c>
      <c r="I31" s="8">
        <v>0</v>
      </c>
      <c r="J31" s="8">
        <v>0</v>
      </c>
      <c r="K31" s="8">
        <v>0</v>
      </c>
      <c r="L31" s="8">
        <f t="shared" si="0"/>
        <v>68.674285714285702</v>
      </c>
      <c r="M31" s="8">
        <f t="shared" si="1"/>
        <v>13.7348571428571</v>
      </c>
      <c r="N31" s="5">
        <f t="shared" si="2"/>
        <v>43</v>
      </c>
      <c r="O31" s="11">
        <v>83.5625</v>
      </c>
      <c r="P31" s="6">
        <f t="shared" si="3"/>
        <v>58.493749999999999</v>
      </c>
      <c r="Q31" s="5">
        <f t="shared" si="4"/>
        <v>33</v>
      </c>
      <c r="R31" s="8">
        <v>0</v>
      </c>
      <c r="S31" s="8">
        <v>0</v>
      </c>
      <c r="T31" s="8">
        <v>0</v>
      </c>
      <c r="U31" s="8">
        <f t="shared" si="5"/>
        <v>0</v>
      </c>
      <c r="V31" s="8">
        <f t="shared" si="6"/>
        <v>0</v>
      </c>
      <c r="W31" s="5">
        <f t="shared" si="7"/>
        <v>25</v>
      </c>
      <c r="X31" s="6">
        <f t="shared" si="8"/>
        <v>72.228607142857101</v>
      </c>
      <c r="Y31" s="21">
        <f t="shared" si="9"/>
        <v>38</v>
      </c>
      <c r="Z31" s="21">
        <v>58</v>
      </c>
      <c r="AA31" s="5"/>
    </row>
    <row r="32" spans="1:27" ht="13.5" customHeight="1" x14ac:dyDescent="0.15">
      <c r="A32" s="7">
        <v>2131225</v>
      </c>
      <c r="B32" s="7" t="s">
        <v>64</v>
      </c>
      <c r="C32" s="8">
        <v>49.704285714285703</v>
      </c>
      <c r="D32" s="8">
        <v>2</v>
      </c>
      <c r="E32" s="8">
        <v>0</v>
      </c>
      <c r="F32" s="8">
        <v>0</v>
      </c>
      <c r="G32" s="6">
        <v>0</v>
      </c>
      <c r="H32" s="8">
        <v>17</v>
      </c>
      <c r="I32" s="8">
        <v>0</v>
      </c>
      <c r="J32" s="8">
        <v>0</v>
      </c>
      <c r="K32" s="8">
        <v>0</v>
      </c>
      <c r="L32" s="8">
        <f t="shared" si="0"/>
        <v>68.704285714285703</v>
      </c>
      <c r="M32" s="8">
        <f t="shared" si="1"/>
        <v>13.7408571428571</v>
      </c>
      <c r="N32" s="5">
        <f t="shared" si="2"/>
        <v>37</v>
      </c>
      <c r="O32" s="11">
        <v>80.4375</v>
      </c>
      <c r="P32" s="6">
        <f t="shared" si="3"/>
        <v>56.306249999999999</v>
      </c>
      <c r="Q32" s="5">
        <f t="shared" si="4"/>
        <v>45</v>
      </c>
      <c r="R32" s="8">
        <v>0</v>
      </c>
      <c r="S32" s="8">
        <v>0</v>
      </c>
      <c r="T32" s="8">
        <v>0</v>
      </c>
      <c r="U32" s="8">
        <f t="shared" si="5"/>
        <v>0</v>
      </c>
      <c r="V32" s="8">
        <f t="shared" si="6"/>
        <v>0</v>
      </c>
      <c r="W32" s="5">
        <f t="shared" si="7"/>
        <v>25</v>
      </c>
      <c r="X32" s="6">
        <f t="shared" si="8"/>
        <v>70.047107142857101</v>
      </c>
      <c r="Y32" s="21">
        <f t="shared" si="9"/>
        <v>45</v>
      </c>
      <c r="Z32" s="21">
        <v>88</v>
      </c>
      <c r="AA32" s="9"/>
    </row>
    <row r="33" spans="1:27" s="3" customFormat="1" ht="13.5" customHeight="1" x14ac:dyDescent="0.15">
      <c r="A33" s="13">
        <v>2131226</v>
      </c>
      <c r="B33" s="13" t="s">
        <v>65</v>
      </c>
      <c r="C33" s="14">
        <v>49.711428571428598</v>
      </c>
      <c r="D33" s="14">
        <v>2</v>
      </c>
      <c r="E33" s="14">
        <v>0</v>
      </c>
      <c r="F33" s="14">
        <v>0</v>
      </c>
      <c r="G33" s="15">
        <v>0</v>
      </c>
      <c r="H33" s="14">
        <v>17</v>
      </c>
      <c r="I33" s="14">
        <v>0</v>
      </c>
      <c r="J33" s="14">
        <v>0</v>
      </c>
      <c r="K33" s="14">
        <v>0</v>
      </c>
      <c r="L33" s="14">
        <f t="shared" si="0"/>
        <v>68.711428571428598</v>
      </c>
      <c r="M33" s="14">
        <f t="shared" si="1"/>
        <v>13.7422857142857</v>
      </c>
      <c r="N33" s="19">
        <f t="shared" si="2"/>
        <v>36</v>
      </c>
      <c r="O33" s="14">
        <v>79.3125</v>
      </c>
      <c r="P33" s="15">
        <f t="shared" si="3"/>
        <v>55.518749999999997</v>
      </c>
      <c r="Q33" s="19">
        <f t="shared" si="4"/>
        <v>46</v>
      </c>
      <c r="R33" s="14">
        <v>0</v>
      </c>
      <c r="S33" s="14">
        <v>0</v>
      </c>
      <c r="T33" s="14">
        <v>0</v>
      </c>
      <c r="U33" s="14">
        <f t="shared" si="5"/>
        <v>0</v>
      </c>
      <c r="V33" s="14">
        <f t="shared" si="6"/>
        <v>0</v>
      </c>
      <c r="W33" s="19">
        <f t="shared" si="7"/>
        <v>25</v>
      </c>
      <c r="X33" s="15">
        <f t="shared" si="8"/>
        <v>69.261035714285697</v>
      </c>
      <c r="Y33" s="23">
        <f t="shared" si="9"/>
        <v>48</v>
      </c>
      <c r="Z33" s="23">
        <v>95</v>
      </c>
      <c r="AA33" s="19"/>
    </row>
    <row r="34" spans="1:27" ht="13.5" customHeight="1" x14ac:dyDescent="0.15">
      <c r="A34" s="7">
        <v>2131227</v>
      </c>
      <c r="B34" s="7" t="s">
        <v>66</v>
      </c>
      <c r="C34" s="8">
        <v>49.671428571428599</v>
      </c>
      <c r="D34" s="8">
        <v>2</v>
      </c>
      <c r="E34" s="8">
        <v>0</v>
      </c>
      <c r="F34" s="8">
        <v>0</v>
      </c>
      <c r="G34" s="6">
        <v>0</v>
      </c>
      <c r="H34" s="8">
        <v>17</v>
      </c>
      <c r="I34" s="8">
        <v>0</v>
      </c>
      <c r="J34" s="8">
        <v>0</v>
      </c>
      <c r="K34" s="8">
        <v>0</v>
      </c>
      <c r="L34" s="8">
        <f t="shared" si="0"/>
        <v>68.671428571428606</v>
      </c>
      <c r="M34" s="8">
        <f t="shared" si="1"/>
        <v>13.734285714285701</v>
      </c>
      <c r="N34" s="5">
        <f t="shared" si="2"/>
        <v>44</v>
      </c>
      <c r="O34" s="11">
        <v>81.9375</v>
      </c>
      <c r="P34" s="6">
        <f t="shared" si="3"/>
        <v>57.356250000000003</v>
      </c>
      <c r="Q34" s="5">
        <f t="shared" si="4"/>
        <v>41</v>
      </c>
      <c r="R34" s="8">
        <v>0</v>
      </c>
      <c r="S34" s="8">
        <v>0</v>
      </c>
      <c r="T34" s="8">
        <v>0</v>
      </c>
      <c r="U34" s="8">
        <f t="shared" si="5"/>
        <v>0</v>
      </c>
      <c r="V34" s="8">
        <f t="shared" si="6"/>
        <v>0</v>
      </c>
      <c r="W34" s="5">
        <f t="shared" si="7"/>
        <v>25</v>
      </c>
      <c r="X34" s="6">
        <f t="shared" si="8"/>
        <v>71.090535714285707</v>
      </c>
      <c r="Y34" s="21">
        <f t="shared" si="9"/>
        <v>41</v>
      </c>
      <c r="Z34" s="21">
        <v>74</v>
      </c>
      <c r="AA34" s="9"/>
    </row>
    <row r="35" spans="1:27" ht="13.5" customHeight="1" x14ac:dyDescent="0.15">
      <c r="A35" s="7">
        <v>2131228</v>
      </c>
      <c r="B35" s="7" t="s">
        <v>67</v>
      </c>
      <c r="C35" s="8">
        <v>49.715714285714299</v>
      </c>
      <c r="D35" s="8">
        <v>2</v>
      </c>
      <c r="E35" s="8">
        <v>0</v>
      </c>
      <c r="F35" s="8">
        <v>5</v>
      </c>
      <c r="G35" s="6">
        <v>5</v>
      </c>
      <c r="H35" s="8">
        <v>17</v>
      </c>
      <c r="I35" s="8">
        <v>0</v>
      </c>
      <c r="J35" s="8">
        <v>0</v>
      </c>
      <c r="K35" s="8">
        <v>0</v>
      </c>
      <c r="L35" s="8">
        <f t="shared" si="0"/>
        <v>78.715714285714299</v>
      </c>
      <c r="M35" s="8">
        <f t="shared" si="1"/>
        <v>15.7431428571429</v>
      </c>
      <c r="N35" s="5">
        <f t="shared" si="2"/>
        <v>6</v>
      </c>
      <c r="O35" s="11">
        <v>83.25</v>
      </c>
      <c r="P35" s="6">
        <f t="shared" si="3"/>
        <v>58.274999999999999</v>
      </c>
      <c r="Q35" s="5">
        <f t="shared" si="4"/>
        <v>35</v>
      </c>
      <c r="R35" s="8">
        <v>0</v>
      </c>
      <c r="S35" s="8">
        <v>0</v>
      </c>
      <c r="T35" s="8">
        <v>0</v>
      </c>
      <c r="U35" s="8">
        <f t="shared" si="5"/>
        <v>0</v>
      </c>
      <c r="V35" s="8">
        <f t="shared" si="6"/>
        <v>0</v>
      </c>
      <c r="W35" s="5">
        <f t="shared" si="7"/>
        <v>25</v>
      </c>
      <c r="X35" s="6">
        <f t="shared" si="8"/>
        <v>74.018142857142905</v>
      </c>
      <c r="Y35" s="21">
        <f t="shared" si="9"/>
        <v>28</v>
      </c>
      <c r="Z35" s="21">
        <v>36</v>
      </c>
      <c r="AA35" s="9"/>
    </row>
    <row r="36" spans="1:27" ht="13.5" customHeight="1" x14ac:dyDescent="0.15">
      <c r="A36" s="7">
        <v>2131229</v>
      </c>
      <c r="B36" s="7" t="s">
        <v>68</v>
      </c>
      <c r="C36" s="8">
        <v>49.7414285714286</v>
      </c>
      <c r="D36" s="8">
        <v>2</v>
      </c>
      <c r="E36" s="8">
        <v>0</v>
      </c>
      <c r="F36" s="8">
        <v>0</v>
      </c>
      <c r="G36" s="6">
        <v>5</v>
      </c>
      <c r="H36" s="8">
        <v>17</v>
      </c>
      <c r="I36" s="8">
        <v>0</v>
      </c>
      <c r="J36" s="8">
        <v>0</v>
      </c>
      <c r="K36" s="8">
        <v>0</v>
      </c>
      <c r="L36" s="8">
        <f t="shared" si="0"/>
        <v>73.7414285714286</v>
      </c>
      <c r="M36" s="8">
        <f t="shared" si="1"/>
        <v>14.7482857142857</v>
      </c>
      <c r="N36" s="5">
        <f t="shared" si="2"/>
        <v>22</v>
      </c>
      <c r="O36" s="11">
        <v>82.625</v>
      </c>
      <c r="P36" s="6">
        <f t="shared" si="3"/>
        <v>57.837499999999999</v>
      </c>
      <c r="Q36" s="5">
        <f t="shared" si="4"/>
        <v>39</v>
      </c>
      <c r="R36" s="8">
        <v>0</v>
      </c>
      <c r="S36" s="8">
        <v>0</v>
      </c>
      <c r="T36" s="8">
        <v>0</v>
      </c>
      <c r="U36" s="8">
        <f t="shared" si="5"/>
        <v>0</v>
      </c>
      <c r="V36" s="8">
        <f t="shared" si="6"/>
        <v>0</v>
      </c>
      <c r="W36" s="5">
        <f t="shared" si="7"/>
        <v>25</v>
      </c>
      <c r="X36" s="6">
        <f t="shared" si="8"/>
        <v>72.585785714285706</v>
      </c>
      <c r="Y36" s="21">
        <f t="shared" si="9"/>
        <v>35</v>
      </c>
      <c r="Z36" s="21">
        <v>53</v>
      </c>
      <c r="AA36" s="9"/>
    </row>
    <row r="37" spans="1:27" ht="13.5" customHeight="1" x14ac:dyDescent="0.15">
      <c r="A37" s="7">
        <v>2131230</v>
      </c>
      <c r="B37" s="7" t="s">
        <v>69</v>
      </c>
      <c r="C37" s="8">
        <v>49.847142857142899</v>
      </c>
      <c r="D37" s="8">
        <v>2</v>
      </c>
      <c r="E37" s="8">
        <v>0</v>
      </c>
      <c r="F37" s="8">
        <v>0</v>
      </c>
      <c r="G37" s="6">
        <v>5</v>
      </c>
      <c r="H37" s="8">
        <v>17</v>
      </c>
      <c r="I37" s="8">
        <v>0</v>
      </c>
      <c r="J37" s="8">
        <v>0</v>
      </c>
      <c r="K37" s="8">
        <v>0</v>
      </c>
      <c r="L37" s="8">
        <f t="shared" si="0"/>
        <v>73.847142857142899</v>
      </c>
      <c r="M37" s="8">
        <f t="shared" si="1"/>
        <v>14.7694285714286</v>
      </c>
      <c r="N37" s="5">
        <f t="shared" si="2"/>
        <v>10</v>
      </c>
      <c r="O37" s="11">
        <v>89.6875</v>
      </c>
      <c r="P37" s="6">
        <f t="shared" si="3"/>
        <v>62.78125</v>
      </c>
      <c r="Q37" s="5">
        <f t="shared" si="4"/>
        <v>5</v>
      </c>
      <c r="R37" s="8">
        <v>0</v>
      </c>
      <c r="S37" s="8">
        <v>0</v>
      </c>
      <c r="T37" s="8">
        <v>1</v>
      </c>
      <c r="U37" s="8">
        <f t="shared" si="5"/>
        <v>1</v>
      </c>
      <c r="V37" s="8">
        <f t="shared" si="6"/>
        <v>0.1</v>
      </c>
      <c r="W37" s="5">
        <f t="shared" si="7"/>
        <v>13</v>
      </c>
      <c r="X37" s="6">
        <f t="shared" si="8"/>
        <v>77.6506785714286</v>
      </c>
      <c r="Y37" s="21">
        <f t="shared" si="9"/>
        <v>4</v>
      </c>
      <c r="Z37" s="21">
        <v>4</v>
      </c>
      <c r="AA37" s="9"/>
    </row>
    <row r="38" spans="1:27" ht="13.5" customHeight="1" x14ac:dyDescent="0.15">
      <c r="A38" s="7">
        <v>2131231</v>
      </c>
      <c r="B38" s="7" t="s">
        <v>70</v>
      </c>
      <c r="C38" s="8">
        <v>49.784285714285701</v>
      </c>
      <c r="D38" s="8">
        <v>2</v>
      </c>
      <c r="E38" s="8">
        <v>0</v>
      </c>
      <c r="F38" s="8">
        <v>0</v>
      </c>
      <c r="G38" s="6">
        <v>5</v>
      </c>
      <c r="H38" s="8">
        <v>17</v>
      </c>
      <c r="I38" s="8">
        <v>0</v>
      </c>
      <c r="J38" s="8">
        <v>0</v>
      </c>
      <c r="K38" s="8">
        <v>0</v>
      </c>
      <c r="L38" s="8">
        <f t="shared" si="0"/>
        <v>73.784285714285701</v>
      </c>
      <c r="M38" s="8">
        <f t="shared" si="1"/>
        <v>14.7568571428571</v>
      </c>
      <c r="N38" s="5">
        <f t="shared" si="2"/>
        <v>20</v>
      </c>
      <c r="O38" s="11">
        <v>85.625</v>
      </c>
      <c r="P38" s="6">
        <f t="shared" si="3"/>
        <v>59.9375</v>
      </c>
      <c r="Q38" s="5">
        <f t="shared" si="4"/>
        <v>23</v>
      </c>
      <c r="R38" s="8">
        <v>0</v>
      </c>
      <c r="S38" s="8">
        <v>0</v>
      </c>
      <c r="T38" s="8">
        <v>0</v>
      </c>
      <c r="U38" s="8">
        <f t="shared" si="5"/>
        <v>0</v>
      </c>
      <c r="V38" s="8">
        <f t="shared" si="6"/>
        <v>0</v>
      </c>
      <c r="W38" s="5">
        <f t="shared" si="7"/>
        <v>25</v>
      </c>
      <c r="X38" s="6">
        <f t="shared" si="8"/>
        <v>74.6943571428571</v>
      </c>
      <c r="Y38" s="21">
        <f t="shared" si="9"/>
        <v>20</v>
      </c>
      <c r="Z38" s="21">
        <v>25</v>
      </c>
      <c r="AA38" s="9"/>
    </row>
    <row r="39" spans="1:27" ht="13.5" customHeight="1" x14ac:dyDescent="0.15">
      <c r="A39" s="7">
        <v>2131232</v>
      </c>
      <c r="B39" s="7" t="s">
        <v>71</v>
      </c>
      <c r="C39" s="8">
        <v>49.997142857142897</v>
      </c>
      <c r="D39" s="8">
        <v>2</v>
      </c>
      <c r="E39" s="8">
        <v>6</v>
      </c>
      <c r="F39" s="8">
        <v>0</v>
      </c>
      <c r="G39" s="6">
        <v>5</v>
      </c>
      <c r="H39" s="8">
        <v>20</v>
      </c>
      <c r="I39" s="8">
        <v>0</v>
      </c>
      <c r="J39" s="8">
        <v>0</v>
      </c>
      <c r="K39" s="8">
        <v>0</v>
      </c>
      <c r="L39" s="8">
        <f t="shared" si="0"/>
        <v>82.997142857142904</v>
      </c>
      <c r="M39" s="8">
        <f t="shared" si="1"/>
        <v>16.5994285714286</v>
      </c>
      <c r="N39" s="5">
        <f t="shared" si="2"/>
        <v>1</v>
      </c>
      <c r="O39" s="11">
        <v>90.8125</v>
      </c>
      <c r="P39" s="6">
        <f t="shared" si="3"/>
        <v>63.568750000000001</v>
      </c>
      <c r="Q39" s="5">
        <f t="shared" si="4"/>
        <v>3</v>
      </c>
      <c r="R39" s="8">
        <v>0</v>
      </c>
      <c r="S39" s="8">
        <v>0</v>
      </c>
      <c r="T39" s="8">
        <v>1</v>
      </c>
      <c r="U39" s="8">
        <f t="shared" si="5"/>
        <v>1</v>
      </c>
      <c r="V39" s="8">
        <f t="shared" si="6"/>
        <v>0.1</v>
      </c>
      <c r="W39" s="5">
        <f t="shared" si="7"/>
        <v>13</v>
      </c>
      <c r="X39" s="6">
        <f t="shared" si="8"/>
        <v>80.268178571428606</v>
      </c>
      <c r="Y39" s="21">
        <f t="shared" si="9"/>
        <v>2</v>
      </c>
      <c r="Z39" s="21">
        <v>2</v>
      </c>
      <c r="AA39" s="9"/>
    </row>
    <row r="40" spans="1:27" ht="13.5" customHeight="1" x14ac:dyDescent="0.15">
      <c r="A40" s="7">
        <v>2131233</v>
      </c>
      <c r="B40" s="7" t="s">
        <v>72</v>
      </c>
      <c r="C40" s="8">
        <v>49.772857142857099</v>
      </c>
      <c r="D40" s="8">
        <v>2</v>
      </c>
      <c r="E40" s="8">
        <v>0</v>
      </c>
      <c r="F40" s="8">
        <v>0</v>
      </c>
      <c r="G40" s="6">
        <v>5</v>
      </c>
      <c r="H40" s="8">
        <v>17</v>
      </c>
      <c r="I40" s="8">
        <v>0</v>
      </c>
      <c r="J40" s="8">
        <v>0</v>
      </c>
      <c r="K40" s="8">
        <v>0</v>
      </c>
      <c r="L40" s="8">
        <f t="shared" si="0"/>
        <v>73.772857142857106</v>
      </c>
      <c r="M40" s="8">
        <f t="shared" si="1"/>
        <v>14.754571428571399</v>
      </c>
      <c r="N40" s="5">
        <f t="shared" si="2"/>
        <v>21</v>
      </c>
      <c r="O40" s="11">
        <v>87.875</v>
      </c>
      <c r="P40" s="6">
        <f t="shared" si="3"/>
        <v>61.512500000000003</v>
      </c>
      <c r="Q40" s="5">
        <f t="shared" si="4"/>
        <v>12</v>
      </c>
      <c r="R40" s="8">
        <v>0</v>
      </c>
      <c r="S40" s="8">
        <v>0</v>
      </c>
      <c r="T40" s="8">
        <v>0</v>
      </c>
      <c r="U40" s="8">
        <f t="shared" si="5"/>
        <v>0</v>
      </c>
      <c r="V40" s="8">
        <f t="shared" si="6"/>
        <v>0</v>
      </c>
      <c r="W40" s="5">
        <f t="shared" si="7"/>
        <v>25</v>
      </c>
      <c r="X40" s="6">
        <f t="shared" si="8"/>
        <v>76.267071428571398</v>
      </c>
      <c r="Y40" s="21">
        <f t="shared" si="9"/>
        <v>14</v>
      </c>
      <c r="Z40" s="21">
        <v>17</v>
      </c>
      <c r="AA40" s="9"/>
    </row>
    <row r="41" spans="1:27" ht="13.5" customHeight="1" x14ac:dyDescent="0.15">
      <c r="A41" s="7">
        <v>2131234</v>
      </c>
      <c r="B41" s="7" t="s">
        <v>73</v>
      </c>
      <c r="C41" s="8">
        <v>49.79</v>
      </c>
      <c r="D41" s="8">
        <v>2</v>
      </c>
      <c r="E41" s="8">
        <v>0</v>
      </c>
      <c r="F41" s="8">
        <v>0</v>
      </c>
      <c r="G41" s="6">
        <v>5</v>
      </c>
      <c r="H41" s="8">
        <v>17</v>
      </c>
      <c r="I41" s="8">
        <v>0</v>
      </c>
      <c r="J41" s="8">
        <v>0</v>
      </c>
      <c r="K41" s="8">
        <v>0</v>
      </c>
      <c r="L41" s="8">
        <f t="shared" si="0"/>
        <v>73.790000000000006</v>
      </c>
      <c r="M41" s="8">
        <f t="shared" si="1"/>
        <v>14.757999999999999</v>
      </c>
      <c r="N41" s="5">
        <f t="shared" si="2"/>
        <v>18</v>
      </c>
      <c r="O41" s="11">
        <v>82.3125</v>
      </c>
      <c r="P41" s="6">
        <f t="shared" si="3"/>
        <v>57.618749999999999</v>
      </c>
      <c r="Q41" s="5">
        <f t="shared" si="4"/>
        <v>40</v>
      </c>
      <c r="R41" s="8">
        <v>0</v>
      </c>
      <c r="S41" s="8">
        <v>0</v>
      </c>
      <c r="T41" s="8">
        <v>0</v>
      </c>
      <c r="U41" s="8">
        <f t="shared" si="5"/>
        <v>0</v>
      </c>
      <c r="V41" s="8">
        <f t="shared" si="6"/>
        <v>0</v>
      </c>
      <c r="W41" s="5">
        <f t="shared" si="7"/>
        <v>25</v>
      </c>
      <c r="X41" s="6">
        <f t="shared" si="8"/>
        <v>72.376750000000001</v>
      </c>
      <c r="Y41" s="21">
        <f t="shared" si="9"/>
        <v>37</v>
      </c>
      <c r="Z41" s="21">
        <v>55</v>
      </c>
      <c r="AA41" s="9"/>
    </row>
    <row r="42" spans="1:27" ht="13.5" customHeight="1" x14ac:dyDescent="0.15">
      <c r="A42" s="7">
        <v>2131235</v>
      </c>
      <c r="B42" s="7" t="s">
        <v>74</v>
      </c>
      <c r="C42" s="8">
        <v>49.86</v>
      </c>
      <c r="D42" s="8">
        <v>2</v>
      </c>
      <c r="E42" s="8">
        <v>6</v>
      </c>
      <c r="F42" s="8">
        <v>0</v>
      </c>
      <c r="G42" s="6">
        <v>5</v>
      </c>
      <c r="H42" s="8">
        <v>17</v>
      </c>
      <c r="I42" s="8">
        <v>0</v>
      </c>
      <c r="J42" s="8">
        <v>0</v>
      </c>
      <c r="K42" s="8">
        <v>0</v>
      </c>
      <c r="L42" s="8">
        <f t="shared" si="0"/>
        <v>79.86</v>
      </c>
      <c r="M42" s="8">
        <f t="shared" si="1"/>
        <v>15.972</v>
      </c>
      <c r="N42" s="5">
        <f t="shared" si="2"/>
        <v>3</v>
      </c>
      <c r="O42" s="11">
        <v>86.5625</v>
      </c>
      <c r="P42" s="6">
        <f t="shared" si="3"/>
        <v>60.59375</v>
      </c>
      <c r="Q42" s="5">
        <f t="shared" si="4"/>
        <v>19</v>
      </c>
      <c r="R42" s="8">
        <v>0</v>
      </c>
      <c r="S42" s="8">
        <v>0</v>
      </c>
      <c r="T42" s="8">
        <v>1</v>
      </c>
      <c r="U42" s="8">
        <f t="shared" si="5"/>
        <v>1</v>
      </c>
      <c r="V42" s="8">
        <f t="shared" si="6"/>
        <v>0.1</v>
      </c>
      <c r="W42" s="5">
        <f t="shared" si="7"/>
        <v>13</v>
      </c>
      <c r="X42" s="6">
        <f t="shared" si="8"/>
        <v>76.665750000000003</v>
      </c>
      <c r="Y42" s="21">
        <f t="shared" si="9"/>
        <v>9</v>
      </c>
      <c r="Z42" s="21">
        <v>11</v>
      </c>
      <c r="AA42" s="9"/>
    </row>
    <row r="43" spans="1:27" ht="13.5" customHeight="1" x14ac:dyDescent="0.15">
      <c r="A43" s="7">
        <v>2131236</v>
      </c>
      <c r="B43" s="7" t="s">
        <v>75</v>
      </c>
      <c r="C43" s="8">
        <v>49.844285714285697</v>
      </c>
      <c r="D43" s="8">
        <v>2</v>
      </c>
      <c r="E43" s="8">
        <v>0</v>
      </c>
      <c r="F43" s="8">
        <v>0</v>
      </c>
      <c r="G43" s="6">
        <v>5</v>
      </c>
      <c r="H43" s="8">
        <v>17</v>
      </c>
      <c r="I43" s="8">
        <v>0</v>
      </c>
      <c r="J43" s="8">
        <v>0</v>
      </c>
      <c r="K43" s="8">
        <v>0</v>
      </c>
      <c r="L43" s="8">
        <f t="shared" si="0"/>
        <v>73.844285714285704</v>
      </c>
      <c r="M43" s="8">
        <f t="shared" si="1"/>
        <v>14.768857142857099</v>
      </c>
      <c r="N43" s="5">
        <f t="shared" si="2"/>
        <v>11</v>
      </c>
      <c r="O43" s="11">
        <v>85.0625</v>
      </c>
      <c r="P43" s="6">
        <f t="shared" si="3"/>
        <v>59.543750000000003</v>
      </c>
      <c r="Q43" s="5">
        <f t="shared" si="4"/>
        <v>27</v>
      </c>
      <c r="R43" s="8">
        <v>0</v>
      </c>
      <c r="S43" s="8">
        <v>0</v>
      </c>
      <c r="T43" s="8">
        <v>2</v>
      </c>
      <c r="U43" s="8">
        <f t="shared" si="5"/>
        <v>2</v>
      </c>
      <c r="V43" s="8">
        <f t="shared" si="6"/>
        <v>0.2</v>
      </c>
      <c r="W43" s="5">
        <f t="shared" si="7"/>
        <v>7</v>
      </c>
      <c r="X43" s="6">
        <f t="shared" si="8"/>
        <v>74.512607142857107</v>
      </c>
      <c r="Y43" s="21">
        <f t="shared" si="9"/>
        <v>23</v>
      </c>
      <c r="Z43" s="21">
        <v>30</v>
      </c>
      <c r="AA43" s="9"/>
    </row>
    <row r="44" spans="1:27" ht="13.5" customHeight="1" x14ac:dyDescent="0.15">
      <c r="A44" s="7">
        <v>2131237</v>
      </c>
      <c r="B44" s="7" t="s">
        <v>76</v>
      </c>
      <c r="C44" s="8">
        <v>49.835714285714303</v>
      </c>
      <c r="D44" s="8">
        <v>2</v>
      </c>
      <c r="E44" s="8">
        <v>0</v>
      </c>
      <c r="F44" s="8">
        <v>0</v>
      </c>
      <c r="G44" s="6">
        <v>5</v>
      </c>
      <c r="H44" s="8">
        <v>17</v>
      </c>
      <c r="I44" s="8">
        <v>0</v>
      </c>
      <c r="J44" s="8">
        <v>0</v>
      </c>
      <c r="K44" s="8">
        <v>0</v>
      </c>
      <c r="L44" s="8">
        <f t="shared" si="0"/>
        <v>73.835714285714303</v>
      </c>
      <c r="M44" s="8">
        <f t="shared" si="1"/>
        <v>14.7671428571429</v>
      </c>
      <c r="N44" s="5">
        <f t="shared" si="2"/>
        <v>12</v>
      </c>
      <c r="O44" s="11">
        <v>88.9375</v>
      </c>
      <c r="P44" s="6">
        <f t="shared" si="3"/>
        <v>62.256250000000001</v>
      </c>
      <c r="Q44" s="5">
        <f t="shared" si="4"/>
        <v>6</v>
      </c>
      <c r="R44" s="8">
        <v>0</v>
      </c>
      <c r="S44" s="8">
        <v>0</v>
      </c>
      <c r="T44" s="8">
        <v>1</v>
      </c>
      <c r="U44" s="8">
        <f t="shared" si="5"/>
        <v>1</v>
      </c>
      <c r="V44" s="8">
        <f t="shared" si="6"/>
        <v>0.1</v>
      </c>
      <c r="W44" s="5">
        <f t="shared" si="7"/>
        <v>13</v>
      </c>
      <c r="X44" s="6">
        <f t="shared" si="8"/>
        <v>77.123392857142903</v>
      </c>
      <c r="Y44" s="21">
        <f t="shared" si="9"/>
        <v>6</v>
      </c>
      <c r="Z44" s="21">
        <v>7</v>
      </c>
      <c r="AA44" s="5"/>
    </row>
    <row r="45" spans="1:27" ht="13.5" customHeight="1" x14ac:dyDescent="0.15">
      <c r="A45" s="7">
        <v>2131238</v>
      </c>
      <c r="B45" s="7" t="s">
        <v>77</v>
      </c>
      <c r="C45" s="8">
        <v>49.808571428571398</v>
      </c>
      <c r="D45" s="8">
        <v>2</v>
      </c>
      <c r="E45" s="8">
        <v>0</v>
      </c>
      <c r="F45" s="8">
        <v>0</v>
      </c>
      <c r="G45" s="6">
        <v>5</v>
      </c>
      <c r="H45" s="8">
        <v>17</v>
      </c>
      <c r="I45" s="8">
        <v>0</v>
      </c>
      <c r="J45" s="8">
        <v>0</v>
      </c>
      <c r="K45" s="8">
        <v>0</v>
      </c>
      <c r="L45" s="8">
        <f t="shared" si="0"/>
        <v>73.808571428571398</v>
      </c>
      <c r="M45" s="8">
        <f t="shared" si="1"/>
        <v>14.7617142857143</v>
      </c>
      <c r="N45" s="5">
        <f t="shared" si="2"/>
        <v>15</v>
      </c>
      <c r="O45" s="11">
        <v>85.125</v>
      </c>
      <c r="P45" s="6">
        <f t="shared" si="3"/>
        <v>59.587499999999999</v>
      </c>
      <c r="Q45" s="5">
        <f t="shared" si="4"/>
        <v>26</v>
      </c>
      <c r="R45" s="8">
        <v>0</v>
      </c>
      <c r="S45" s="8">
        <v>0</v>
      </c>
      <c r="T45" s="8">
        <v>2</v>
      </c>
      <c r="U45" s="8">
        <f t="shared" si="5"/>
        <v>2</v>
      </c>
      <c r="V45" s="8">
        <f t="shared" si="6"/>
        <v>0.2</v>
      </c>
      <c r="W45" s="5">
        <f t="shared" si="7"/>
        <v>7</v>
      </c>
      <c r="X45" s="6">
        <f t="shared" si="8"/>
        <v>74.549214285714299</v>
      </c>
      <c r="Y45" s="21">
        <f t="shared" si="9"/>
        <v>22</v>
      </c>
      <c r="Z45" s="21">
        <v>29</v>
      </c>
      <c r="AA45" s="5"/>
    </row>
    <row r="46" spans="1:27" s="2" customFormat="1" ht="13.5" customHeight="1" x14ac:dyDescent="0.15">
      <c r="A46" s="10">
        <v>2131239</v>
      </c>
      <c r="B46" s="10" t="s">
        <v>78</v>
      </c>
      <c r="C46" s="11">
        <v>49.791428571428597</v>
      </c>
      <c r="D46" s="11">
        <v>2</v>
      </c>
      <c r="E46" s="11">
        <v>0</v>
      </c>
      <c r="F46" s="11">
        <v>0</v>
      </c>
      <c r="G46" s="12">
        <v>5</v>
      </c>
      <c r="H46" s="11">
        <v>17</v>
      </c>
      <c r="I46" s="11">
        <v>0</v>
      </c>
      <c r="J46" s="11">
        <v>0</v>
      </c>
      <c r="K46" s="11">
        <v>0</v>
      </c>
      <c r="L46" s="11">
        <f t="shared" si="0"/>
        <v>73.791428571428597</v>
      </c>
      <c r="M46" s="11">
        <f t="shared" si="1"/>
        <v>14.7582857142857</v>
      </c>
      <c r="N46" s="18">
        <f t="shared" si="2"/>
        <v>17</v>
      </c>
      <c r="O46" s="11">
        <v>84.6875</v>
      </c>
      <c r="P46" s="12">
        <f t="shared" si="3"/>
        <v>59.28125</v>
      </c>
      <c r="Q46" s="18">
        <f t="shared" si="4"/>
        <v>30</v>
      </c>
      <c r="R46" s="11">
        <v>0</v>
      </c>
      <c r="S46" s="11">
        <v>0</v>
      </c>
      <c r="T46" s="11">
        <v>1</v>
      </c>
      <c r="U46" s="11">
        <f t="shared" si="5"/>
        <v>1</v>
      </c>
      <c r="V46" s="11">
        <f t="shared" si="6"/>
        <v>0.1</v>
      </c>
      <c r="W46" s="18">
        <f t="shared" si="7"/>
        <v>13</v>
      </c>
      <c r="X46" s="12">
        <f t="shared" si="8"/>
        <v>74.139535714285699</v>
      </c>
      <c r="Y46" s="22">
        <f t="shared" si="9"/>
        <v>26</v>
      </c>
      <c r="Z46" s="18">
        <v>34</v>
      </c>
      <c r="AA46" s="10"/>
    </row>
    <row r="47" spans="1:27" ht="13.5" customHeight="1" x14ac:dyDescent="0.15">
      <c r="A47" s="7">
        <v>2131240</v>
      </c>
      <c r="B47" s="7" t="s">
        <v>79</v>
      </c>
      <c r="C47" s="8">
        <v>49.834285714285699</v>
      </c>
      <c r="D47" s="8">
        <v>2</v>
      </c>
      <c r="E47" s="8">
        <v>0</v>
      </c>
      <c r="F47" s="8">
        <v>0</v>
      </c>
      <c r="G47" s="6">
        <v>5</v>
      </c>
      <c r="H47" s="8">
        <v>17</v>
      </c>
      <c r="I47" s="8">
        <v>0</v>
      </c>
      <c r="J47" s="8">
        <v>0</v>
      </c>
      <c r="K47" s="8">
        <v>0</v>
      </c>
      <c r="L47" s="8">
        <f t="shared" si="0"/>
        <v>73.834285714285699</v>
      </c>
      <c r="M47" s="8">
        <f t="shared" si="1"/>
        <v>14.7668571428571</v>
      </c>
      <c r="N47" s="5">
        <f t="shared" si="2"/>
        <v>13</v>
      </c>
      <c r="O47" s="11">
        <v>86.625</v>
      </c>
      <c r="P47" s="6">
        <f t="shared" si="3"/>
        <v>60.637500000000003</v>
      </c>
      <c r="Q47" s="5">
        <f t="shared" si="4"/>
        <v>17</v>
      </c>
      <c r="R47" s="8">
        <v>0</v>
      </c>
      <c r="S47" s="8">
        <v>0</v>
      </c>
      <c r="T47" s="8">
        <v>2</v>
      </c>
      <c r="U47" s="8">
        <f t="shared" si="5"/>
        <v>2</v>
      </c>
      <c r="V47" s="8">
        <f t="shared" si="6"/>
        <v>0.2</v>
      </c>
      <c r="W47" s="5">
        <f t="shared" si="7"/>
        <v>7</v>
      </c>
      <c r="X47" s="6">
        <f t="shared" si="8"/>
        <v>75.604357142857197</v>
      </c>
      <c r="Y47" s="21">
        <f t="shared" si="9"/>
        <v>15</v>
      </c>
      <c r="Z47" s="21">
        <v>18</v>
      </c>
      <c r="AA47" s="9"/>
    </row>
    <row r="48" spans="1:27" ht="13.5" customHeight="1" x14ac:dyDescent="0.15">
      <c r="A48" s="7">
        <v>2131242</v>
      </c>
      <c r="B48" s="7" t="s">
        <v>80</v>
      </c>
      <c r="C48" s="8">
        <v>49.818571428571403</v>
      </c>
      <c r="D48" s="8">
        <v>2</v>
      </c>
      <c r="E48" s="8">
        <v>0</v>
      </c>
      <c r="F48" s="8">
        <v>5</v>
      </c>
      <c r="G48" s="6">
        <v>5</v>
      </c>
      <c r="H48" s="8">
        <v>17</v>
      </c>
      <c r="I48" s="8">
        <v>0</v>
      </c>
      <c r="J48" s="8">
        <v>0</v>
      </c>
      <c r="K48" s="8">
        <v>0</v>
      </c>
      <c r="L48" s="8">
        <f t="shared" si="0"/>
        <v>78.818571428571403</v>
      </c>
      <c r="M48" s="8">
        <f t="shared" si="1"/>
        <v>15.7637142857143</v>
      </c>
      <c r="N48" s="5">
        <f t="shared" si="2"/>
        <v>4</v>
      </c>
      <c r="O48" s="11">
        <v>83.875</v>
      </c>
      <c r="P48" s="6">
        <f t="shared" si="3"/>
        <v>58.712499999999999</v>
      </c>
      <c r="Q48" s="5">
        <f t="shared" si="4"/>
        <v>32</v>
      </c>
      <c r="R48" s="8">
        <v>0</v>
      </c>
      <c r="S48" s="8">
        <v>0</v>
      </c>
      <c r="T48" s="8">
        <v>2</v>
      </c>
      <c r="U48" s="8">
        <f t="shared" si="5"/>
        <v>2</v>
      </c>
      <c r="V48" s="8">
        <f t="shared" si="6"/>
        <v>0.2</v>
      </c>
      <c r="W48" s="5">
        <f t="shared" si="7"/>
        <v>7</v>
      </c>
      <c r="X48" s="6">
        <f t="shared" si="8"/>
        <v>74.676214285714295</v>
      </c>
      <c r="Y48" s="21">
        <f t="shared" si="9"/>
        <v>21</v>
      </c>
      <c r="Z48" s="21">
        <v>26</v>
      </c>
      <c r="AA48" s="9"/>
    </row>
    <row r="49" spans="1:27" ht="13.5" customHeight="1" x14ac:dyDescent="0.15">
      <c r="A49" s="7">
        <v>2131243</v>
      </c>
      <c r="B49" s="7" t="s">
        <v>81</v>
      </c>
      <c r="C49" s="8">
        <v>49.794285714285699</v>
      </c>
      <c r="D49" s="8">
        <v>2</v>
      </c>
      <c r="E49" s="8">
        <v>0</v>
      </c>
      <c r="F49" s="8">
        <v>0</v>
      </c>
      <c r="G49" s="6">
        <v>0</v>
      </c>
      <c r="H49" s="8">
        <v>17</v>
      </c>
      <c r="I49" s="8">
        <v>0</v>
      </c>
      <c r="J49" s="8">
        <v>0</v>
      </c>
      <c r="K49" s="8">
        <v>0</v>
      </c>
      <c r="L49" s="8">
        <f t="shared" si="0"/>
        <v>68.794285714285706</v>
      </c>
      <c r="M49" s="8">
        <f t="shared" si="1"/>
        <v>13.758857142857099</v>
      </c>
      <c r="N49" s="5">
        <f t="shared" si="2"/>
        <v>27</v>
      </c>
      <c r="O49" s="11">
        <v>90</v>
      </c>
      <c r="P49" s="6">
        <f t="shared" si="3"/>
        <v>63</v>
      </c>
      <c r="Q49" s="5">
        <f t="shared" si="4"/>
        <v>4</v>
      </c>
      <c r="R49" s="8">
        <v>0</v>
      </c>
      <c r="S49" s="8">
        <v>0</v>
      </c>
      <c r="T49" s="8">
        <v>0</v>
      </c>
      <c r="U49" s="8">
        <f t="shared" si="5"/>
        <v>0</v>
      </c>
      <c r="V49" s="8">
        <f t="shared" si="6"/>
        <v>0</v>
      </c>
      <c r="W49" s="5">
        <f t="shared" si="7"/>
        <v>25</v>
      </c>
      <c r="X49" s="6">
        <f t="shared" si="8"/>
        <v>76.758857142857096</v>
      </c>
      <c r="Y49" s="21">
        <f t="shared" si="9"/>
        <v>8</v>
      </c>
      <c r="Z49" s="21">
        <v>10</v>
      </c>
      <c r="AA49" s="9"/>
    </row>
    <row r="50" spans="1:27" s="2" customFormat="1" ht="13.5" customHeight="1" x14ac:dyDescent="0.15">
      <c r="A50" s="10">
        <v>2131244</v>
      </c>
      <c r="B50" s="10" t="s">
        <v>82</v>
      </c>
      <c r="C50" s="11">
        <v>49.814285714285703</v>
      </c>
      <c r="D50" s="11">
        <v>2</v>
      </c>
      <c r="E50" s="11">
        <v>0</v>
      </c>
      <c r="F50" s="11">
        <v>5</v>
      </c>
      <c r="G50" s="12">
        <v>0</v>
      </c>
      <c r="H50" s="11">
        <v>17</v>
      </c>
      <c r="I50" s="11">
        <v>0</v>
      </c>
      <c r="J50" s="11">
        <v>0</v>
      </c>
      <c r="K50" s="11">
        <v>0</v>
      </c>
      <c r="L50" s="11">
        <f t="shared" si="0"/>
        <v>73.814285714285703</v>
      </c>
      <c r="M50" s="11">
        <f t="shared" si="1"/>
        <v>14.762857142857101</v>
      </c>
      <c r="N50" s="18">
        <f t="shared" si="2"/>
        <v>14</v>
      </c>
      <c r="O50" s="11">
        <v>88.625</v>
      </c>
      <c r="P50" s="12">
        <f t="shared" si="3"/>
        <v>62.037500000000001</v>
      </c>
      <c r="Q50" s="18">
        <f t="shared" si="4"/>
        <v>7</v>
      </c>
      <c r="R50" s="11">
        <v>0</v>
      </c>
      <c r="S50" s="11">
        <v>0</v>
      </c>
      <c r="T50" s="11">
        <v>0</v>
      </c>
      <c r="U50" s="11">
        <f t="shared" si="5"/>
        <v>0</v>
      </c>
      <c r="V50" s="11">
        <f t="shared" si="6"/>
        <v>0</v>
      </c>
      <c r="W50" s="18">
        <f t="shared" si="7"/>
        <v>25</v>
      </c>
      <c r="X50" s="12">
        <f t="shared" si="8"/>
        <v>76.800357142857095</v>
      </c>
      <c r="Y50" s="22">
        <f t="shared" si="9"/>
        <v>7</v>
      </c>
      <c r="Z50" s="18">
        <v>9</v>
      </c>
      <c r="AA50" s="10"/>
    </row>
    <row r="51" spans="1:27" ht="13.5" customHeight="1" x14ac:dyDescent="0.15">
      <c r="A51" s="7">
        <v>2131245</v>
      </c>
      <c r="B51" s="7" t="s">
        <v>83</v>
      </c>
      <c r="C51" s="8">
        <v>49.784285714285701</v>
      </c>
      <c r="D51" s="8">
        <v>2</v>
      </c>
      <c r="E51" s="8">
        <v>0</v>
      </c>
      <c r="F51" s="8">
        <v>10</v>
      </c>
      <c r="G51" s="6">
        <v>0</v>
      </c>
      <c r="H51" s="8">
        <v>17</v>
      </c>
      <c r="I51" s="8">
        <v>0</v>
      </c>
      <c r="J51" s="8">
        <v>0</v>
      </c>
      <c r="K51" s="8">
        <v>0</v>
      </c>
      <c r="L51" s="8">
        <f t="shared" si="0"/>
        <v>78.784285714285701</v>
      </c>
      <c r="M51" s="8">
        <f t="shared" si="1"/>
        <v>15.7568571428571</v>
      </c>
      <c r="N51" s="5">
        <f t="shared" si="2"/>
        <v>5</v>
      </c>
      <c r="O51" s="11">
        <v>88.375</v>
      </c>
      <c r="P51" s="6">
        <f t="shared" si="3"/>
        <v>61.862499999999997</v>
      </c>
      <c r="Q51" s="5">
        <f t="shared" si="4"/>
        <v>8</v>
      </c>
      <c r="R51" s="8">
        <v>0</v>
      </c>
      <c r="S51" s="8">
        <v>0</v>
      </c>
      <c r="T51" s="8">
        <v>0</v>
      </c>
      <c r="U51" s="8">
        <f t="shared" si="5"/>
        <v>0</v>
      </c>
      <c r="V51" s="8">
        <f t="shared" si="6"/>
        <v>0</v>
      </c>
      <c r="W51" s="5">
        <f t="shared" si="7"/>
        <v>25</v>
      </c>
      <c r="X51" s="6">
        <f t="shared" si="8"/>
        <v>77.619357142857098</v>
      </c>
      <c r="Y51" s="21">
        <f t="shared" si="9"/>
        <v>5</v>
      </c>
      <c r="Z51" s="21">
        <v>5</v>
      </c>
      <c r="AA51" s="9"/>
    </row>
    <row r="52" spans="1:27" s="3" customFormat="1" ht="13.5" customHeight="1" x14ac:dyDescent="0.15">
      <c r="A52" s="13">
        <v>2131247</v>
      </c>
      <c r="B52" s="13" t="s">
        <v>84</v>
      </c>
      <c r="C52" s="14">
        <v>49.828571428571401</v>
      </c>
      <c r="D52" s="14">
        <v>2</v>
      </c>
      <c r="E52" s="14">
        <v>0</v>
      </c>
      <c r="F52" s="14">
        <v>0</v>
      </c>
      <c r="G52" s="15">
        <v>0</v>
      </c>
      <c r="H52" s="14">
        <v>17</v>
      </c>
      <c r="I52" s="14">
        <v>0</v>
      </c>
      <c r="J52" s="14">
        <v>0</v>
      </c>
      <c r="K52" s="14">
        <v>0</v>
      </c>
      <c r="L52" s="14">
        <f t="shared" si="0"/>
        <v>68.828571428571394</v>
      </c>
      <c r="M52" s="14">
        <f t="shared" si="1"/>
        <v>13.765714285714299</v>
      </c>
      <c r="N52" s="19">
        <f t="shared" si="2"/>
        <v>25</v>
      </c>
      <c r="O52" s="14">
        <v>84.8125</v>
      </c>
      <c r="P52" s="15">
        <f t="shared" si="3"/>
        <v>59.368749999999999</v>
      </c>
      <c r="Q52" s="19">
        <f t="shared" si="4"/>
        <v>28</v>
      </c>
      <c r="R52" s="14">
        <v>0</v>
      </c>
      <c r="S52" s="14">
        <v>0</v>
      </c>
      <c r="T52" s="14">
        <v>0</v>
      </c>
      <c r="U52" s="14">
        <f t="shared" si="5"/>
        <v>0</v>
      </c>
      <c r="V52" s="14">
        <f t="shared" si="6"/>
        <v>0</v>
      </c>
      <c r="W52" s="19">
        <f t="shared" si="7"/>
        <v>25</v>
      </c>
      <c r="X52" s="15">
        <f t="shared" si="8"/>
        <v>73.134464285714301</v>
      </c>
      <c r="Y52" s="23">
        <f t="shared" si="9"/>
        <v>32</v>
      </c>
      <c r="Z52" s="23">
        <v>45</v>
      </c>
      <c r="AA52" s="16"/>
    </row>
    <row r="53" spans="1:27" ht="13.5" customHeight="1" x14ac:dyDescent="0.15">
      <c r="A53" s="9">
        <v>2131248</v>
      </c>
      <c r="B53" s="9" t="s">
        <v>85</v>
      </c>
      <c r="C53" s="8">
        <v>49.718571428571401</v>
      </c>
      <c r="D53" s="8">
        <v>2</v>
      </c>
      <c r="E53" s="8">
        <v>0</v>
      </c>
      <c r="F53" s="8">
        <v>0</v>
      </c>
      <c r="G53" s="8">
        <v>0</v>
      </c>
      <c r="H53" s="8">
        <v>17</v>
      </c>
      <c r="I53" s="8">
        <v>0</v>
      </c>
      <c r="J53" s="8">
        <v>0</v>
      </c>
      <c r="K53" s="8">
        <v>0</v>
      </c>
      <c r="L53" s="8">
        <f t="shared" si="0"/>
        <v>68.718571428571394</v>
      </c>
      <c r="M53" s="8">
        <f t="shared" si="1"/>
        <v>13.743714285714301</v>
      </c>
      <c r="N53" s="5">
        <f t="shared" si="2"/>
        <v>34</v>
      </c>
      <c r="O53" s="11">
        <v>86.375</v>
      </c>
      <c r="P53" s="6">
        <f t="shared" si="3"/>
        <v>60.462499999999999</v>
      </c>
      <c r="Q53" s="5">
        <f t="shared" si="4"/>
        <v>21</v>
      </c>
      <c r="R53" s="8">
        <v>0</v>
      </c>
      <c r="S53" s="8">
        <v>0</v>
      </c>
      <c r="T53" s="8">
        <v>0</v>
      </c>
      <c r="U53" s="8">
        <f t="shared" si="5"/>
        <v>0</v>
      </c>
      <c r="V53" s="8">
        <f t="shared" si="6"/>
        <v>0</v>
      </c>
      <c r="W53" s="5">
        <f t="shared" si="7"/>
        <v>25</v>
      </c>
      <c r="X53" s="6">
        <f t="shared" si="8"/>
        <v>74.206214285714296</v>
      </c>
      <c r="Y53" s="21">
        <f t="shared" si="9"/>
        <v>25</v>
      </c>
      <c r="Z53" s="9">
        <v>33</v>
      </c>
      <c r="AA53" s="9"/>
    </row>
    <row r="54" spans="1:27" ht="13.5" customHeight="1" x14ac:dyDescent="0.15">
      <c r="A54" s="9">
        <v>2131249</v>
      </c>
      <c r="B54" s="9" t="s">
        <v>86</v>
      </c>
      <c r="C54" s="8">
        <v>49.737142857142899</v>
      </c>
      <c r="D54" s="8">
        <v>2</v>
      </c>
      <c r="E54" s="8">
        <v>0</v>
      </c>
      <c r="F54" s="8">
        <v>0</v>
      </c>
      <c r="G54" s="8">
        <v>0</v>
      </c>
      <c r="H54" s="8">
        <v>17</v>
      </c>
      <c r="I54" s="8">
        <v>0</v>
      </c>
      <c r="J54" s="8">
        <v>0</v>
      </c>
      <c r="K54" s="8">
        <v>0</v>
      </c>
      <c r="L54" s="8">
        <f t="shared" si="0"/>
        <v>68.737142857142899</v>
      </c>
      <c r="M54" s="8">
        <f t="shared" si="1"/>
        <v>13.7474285714286</v>
      </c>
      <c r="N54" s="5">
        <f t="shared" si="2"/>
        <v>31</v>
      </c>
      <c r="O54" s="11">
        <v>86.4375</v>
      </c>
      <c r="P54" s="6">
        <f t="shared" si="3"/>
        <v>60.506250000000001</v>
      </c>
      <c r="Q54" s="5">
        <f t="shared" si="4"/>
        <v>20</v>
      </c>
      <c r="R54" s="8">
        <v>0</v>
      </c>
      <c r="S54" s="8">
        <v>0</v>
      </c>
      <c r="T54" s="8">
        <v>0</v>
      </c>
      <c r="U54" s="8">
        <f t="shared" si="5"/>
        <v>0</v>
      </c>
      <c r="V54" s="8">
        <f t="shared" si="6"/>
        <v>0</v>
      </c>
      <c r="W54" s="5">
        <f t="shared" si="7"/>
        <v>25</v>
      </c>
      <c r="X54" s="6">
        <f t="shared" si="8"/>
        <v>74.253678571428594</v>
      </c>
      <c r="Y54" s="21">
        <f t="shared" si="9"/>
        <v>24</v>
      </c>
      <c r="Z54" s="9">
        <v>32</v>
      </c>
      <c r="AA54" s="9"/>
    </row>
    <row r="55" spans="1:27" s="3" customFormat="1" ht="13.5" customHeight="1" x14ac:dyDescent="0.15">
      <c r="A55" s="16">
        <v>2131250</v>
      </c>
      <c r="B55" s="16" t="s">
        <v>87</v>
      </c>
      <c r="C55" s="14">
        <v>49.724285714285699</v>
      </c>
      <c r="D55" s="14">
        <v>2</v>
      </c>
      <c r="E55" s="14">
        <v>0</v>
      </c>
      <c r="F55" s="14">
        <v>0</v>
      </c>
      <c r="G55" s="14">
        <v>0</v>
      </c>
      <c r="H55" s="14">
        <v>17</v>
      </c>
      <c r="I55" s="14">
        <v>0</v>
      </c>
      <c r="J55" s="14">
        <v>0</v>
      </c>
      <c r="K55" s="14">
        <v>0</v>
      </c>
      <c r="L55" s="14">
        <f t="shared" si="0"/>
        <v>68.724285714285699</v>
      </c>
      <c r="M55" s="14">
        <f t="shared" si="1"/>
        <v>13.7448571428571</v>
      </c>
      <c r="N55" s="19">
        <f t="shared" si="2"/>
        <v>32</v>
      </c>
      <c r="O55" s="14">
        <v>84.75</v>
      </c>
      <c r="P55" s="15">
        <f t="shared" si="3"/>
        <v>59.325000000000003</v>
      </c>
      <c r="Q55" s="19">
        <f t="shared" si="4"/>
        <v>29</v>
      </c>
      <c r="R55" s="14">
        <v>0</v>
      </c>
      <c r="S55" s="14">
        <v>0</v>
      </c>
      <c r="T55" s="14">
        <v>0</v>
      </c>
      <c r="U55" s="14">
        <f t="shared" si="5"/>
        <v>0</v>
      </c>
      <c r="V55" s="14">
        <f t="shared" si="6"/>
        <v>0</v>
      </c>
      <c r="W55" s="19">
        <f t="shared" si="7"/>
        <v>25</v>
      </c>
      <c r="X55" s="15">
        <f t="shared" si="8"/>
        <v>73.069857142857103</v>
      </c>
      <c r="Y55" s="23">
        <f t="shared" si="9"/>
        <v>33</v>
      </c>
      <c r="Z55" s="16">
        <v>46</v>
      </c>
      <c r="AA55" s="16"/>
    </row>
    <row r="56" spans="1:27" x14ac:dyDescent="0.15">
      <c r="N56" s="20"/>
    </row>
  </sheetData>
  <mergeCells count="27">
    <mergeCell ref="C5:N5"/>
    <mergeCell ref="O5:Q5"/>
    <mergeCell ref="R5:W5"/>
    <mergeCell ref="D6:G6"/>
    <mergeCell ref="I6:K6"/>
    <mergeCell ref="L6:L7"/>
    <mergeCell ref="M6:M7"/>
    <mergeCell ref="N6:N7"/>
    <mergeCell ref="O6:O7"/>
    <mergeCell ref="P6:P7"/>
    <mergeCell ref="Q6:Q7"/>
    <mergeCell ref="U6:U7"/>
    <mergeCell ref="V6:V7"/>
    <mergeCell ref="W6:W7"/>
    <mergeCell ref="A1:AA1"/>
    <mergeCell ref="A2:AA2"/>
    <mergeCell ref="A3:Y3"/>
    <mergeCell ref="Z3:AA3"/>
    <mergeCell ref="C4:N4"/>
    <mergeCell ref="O4:Q4"/>
    <mergeCell ref="R4:W4"/>
    <mergeCell ref="A4:A7"/>
    <mergeCell ref="B4:B7"/>
    <mergeCell ref="X4:X7"/>
    <mergeCell ref="Y4:Y7"/>
    <mergeCell ref="Z4:Z7"/>
    <mergeCell ref="AA4:AA7"/>
  </mergeCells>
  <phoneticPr fontId="9" type="noConversion"/>
  <pageMargins left="0" right="0" top="0" bottom="0" header="0.31496062992126" footer="0.31496062992126"/>
  <pageSetup paperSize="9" scale="73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2022-03-19T05:42:26Z</cp:lastPrinted>
  <dcterms:created xsi:type="dcterms:W3CDTF">2006-09-13T11:21:00Z</dcterms:created>
  <dcterms:modified xsi:type="dcterms:W3CDTF">2022-03-19T05:42:49Z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BAD8D11E4D894CCDB22CEA81DFBAF580</vt:lpwstr>
  </property>
</Properties>
</file>