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U42" i="1" l="1"/>
  <c r="V42" i="1" s="1"/>
  <c r="P42" i="1"/>
  <c r="L42" i="1"/>
  <c r="M42" i="1" s="1"/>
  <c r="X42" i="1" s="1"/>
  <c r="V41" i="1"/>
  <c r="U41" i="1"/>
  <c r="P41" i="1"/>
  <c r="L41" i="1"/>
  <c r="M41" i="1" s="1"/>
  <c r="U40" i="1"/>
  <c r="V40" i="1" s="1"/>
  <c r="P40" i="1"/>
  <c r="M40" i="1"/>
  <c r="L40" i="1"/>
  <c r="U39" i="1"/>
  <c r="V39" i="1" s="1"/>
  <c r="P39" i="1"/>
  <c r="M39" i="1"/>
  <c r="L39" i="1"/>
  <c r="U38" i="1"/>
  <c r="V38" i="1" s="1"/>
  <c r="P38" i="1"/>
  <c r="L38" i="1"/>
  <c r="M38" i="1" s="1"/>
  <c r="U37" i="1"/>
  <c r="V37" i="1" s="1"/>
  <c r="P37" i="1"/>
  <c r="L37" i="1"/>
  <c r="M37" i="1" s="1"/>
  <c r="V36" i="1"/>
  <c r="U36" i="1"/>
  <c r="P36" i="1"/>
  <c r="L36" i="1"/>
  <c r="M36" i="1" s="1"/>
  <c r="V35" i="1"/>
  <c r="U35" i="1"/>
  <c r="P35" i="1"/>
  <c r="L35" i="1"/>
  <c r="M35" i="1" s="1"/>
  <c r="U34" i="1"/>
  <c r="V34" i="1" s="1"/>
  <c r="P34" i="1"/>
  <c r="M34" i="1"/>
  <c r="L34" i="1"/>
  <c r="U33" i="1"/>
  <c r="V33" i="1" s="1"/>
  <c r="P33" i="1"/>
  <c r="M33" i="1"/>
  <c r="X33" i="1" s="1"/>
  <c r="L33" i="1"/>
  <c r="U32" i="1"/>
  <c r="V32" i="1" s="1"/>
  <c r="P32" i="1"/>
  <c r="L32" i="1"/>
  <c r="M32" i="1" s="1"/>
  <c r="U31" i="1"/>
  <c r="V31" i="1" s="1"/>
  <c r="P31" i="1"/>
  <c r="L31" i="1"/>
  <c r="M31" i="1" s="1"/>
  <c r="V30" i="1"/>
  <c r="U30" i="1"/>
  <c r="P30" i="1"/>
  <c r="L30" i="1"/>
  <c r="M30" i="1" s="1"/>
  <c r="V29" i="1"/>
  <c r="U29" i="1"/>
  <c r="P29" i="1"/>
  <c r="L29" i="1"/>
  <c r="M29" i="1" s="1"/>
  <c r="U28" i="1"/>
  <c r="V28" i="1" s="1"/>
  <c r="P28" i="1"/>
  <c r="M28" i="1"/>
  <c r="X28" i="1" s="1"/>
  <c r="L28" i="1"/>
  <c r="U27" i="1"/>
  <c r="V27" i="1" s="1"/>
  <c r="P27" i="1"/>
  <c r="M27" i="1"/>
  <c r="X27" i="1" s="1"/>
  <c r="L27" i="1"/>
  <c r="U26" i="1"/>
  <c r="V26" i="1" s="1"/>
  <c r="P26" i="1"/>
  <c r="L26" i="1"/>
  <c r="M26" i="1" s="1"/>
  <c r="U25" i="1"/>
  <c r="V25" i="1" s="1"/>
  <c r="P25" i="1"/>
  <c r="L25" i="1"/>
  <c r="M25" i="1" s="1"/>
  <c r="V24" i="1"/>
  <c r="U24" i="1"/>
  <c r="P24" i="1"/>
  <c r="L24" i="1"/>
  <c r="M24" i="1" s="1"/>
  <c r="V23" i="1"/>
  <c r="U23" i="1"/>
  <c r="P23" i="1"/>
  <c r="L23" i="1"/>
  <c r="M23" i="1" s="1"/>
  <c r="U22" i="1"/>
  <c r="V22" i="1" s="1"/>
  <c r="P22" i="1"/>
  <c r="M22" i="1"/>
  <c r="L22" i="1"/>
  <c r="U21" i="1"/>
  <c r="V21" i="1" s="1"/>
  <c r="P21" i="1"/>
  <c r="M21" i="1"/>
  <c r="L21" i="1"/>
  <c r="U20" i="1"/>
  <c r="V20" i="1" s="1"/>
  <c r="P20" i="1"/>
  <c r="L20" i="1"/>
  <c r="M20" i="1" s="1"/>
  <c r="U19" i="1"/>
  <c r="V19" i="1" s="1"/>
  <c r="P19" i="1"/>
  <c r="L19" i="1"/>
  <c r="M19" i="1" s="1"/>
  <c r="V18" i="1"/>
  <c r="U18" i="1"/>
  <c r="P18" i="1"/>
  <c r="L18" i="1"/>
  <c r="M18" i="1" s="1"/>
  <c r="V17" i="1"/>
  <c r="U17" i="1"/>
  <c r="P17" i="1"/>
  <c r="L17" i="1"/>
  <c r="M17" i="1" s="1"/>
  <c r="U16" i="1"/>
  <c r="V16" i="1" s="1"/>
  <c r="P16" i="1"/>
  <c r="M16" i="1"/>
  <c r="L16" i="1"/>
  <c r="U15" i="1"/>
  <c r="V15" i="1" s="1"/>
  <c r="P15" i="1"/>
  <c r="M15" i="1"/>
  <c r="X15" i="1" s="1"/>
  <c r="L15" i="1"/>
  <c r="U14" i="1"/>
  <c r="V14" i="1" s="1"/>
  <c r="P14" i="1"/>
  <c r="L14" i="1"/>
  <c r="M14" i="1" s="1"/>
  <c r="U13" i="1"/>
  <c r="V13" i="1" s="1"/>
  <c r="P13" i="1"/>
  <c r="L13" i="1"/>
  <c r="M13" i="1" s="1"/>
  <c r="V12" i="1"/>
  <c r="U12" i="1"/>
  <c r="P12" i="1"/>
  <c r="L12" i="1"/>
  <c r="M12" i="1" s="1"/>
  <c r="V11" i="1"/>
  <c r="U11" i="1"/>
  <c r="P11" i="1"/>
  <c r="L11" i="1"/>
  <c r="M11" i="1" s="1"/>
  <c r="V10" i="1"/>
  <c r="U10" i="1"/>
  <c r="P10" i="1"/>
  <c r="M10" i="1"/>
  <c r="L10" i="1"/>
  <c r="V9" i="1"/>
  <c r="U9" i="1"/>
  <c r="P9" i="1"/>
  <c r="M9" i="1"/>
  <c r="X9" i="1" s="1"/>
  <c r="L9" i="1"/>
  <c r="X8" i="1"/>
  <c r="V8" i="1"/>
  <c r="U8" i="1"/>
  <c r="P8" i="1"/>
  <c r="M8" i="1"/>
  <c r="L8" i="1"/>
  <c r="N35" i="1" l="1"/>
  <c r="X35" i="1"/>
  <c r="Y35" i="1" s="1"/>
  <c r="N20" i="1"/>
  <c r="X20" i="1"/>
  <c r="N14" i="1"/>
  <c r="X14" i="1"/>
  <c r="X32" i="1"/>
  <c r="N32" i="1"/>
  <c r="X40" i="1"/>
  <c r="Y40" i="1" s="1"/>
  <c r="X38" i="1"/>
  <c r="N38" i="1"/>
  <c r="N12" i="1"/>
  <c r="X12" i="1"/>
  <c r="N25" i="1"/>
  <c r="X25" i="1"/>
  <c r="Y25" i="1" s="1"/>
  <c r="N22" i="1"/>
  <c r="X11" i="1"/>
  <c r="Y11" i="1" s="1"/>
  <c r="N9" i="1"/>
  <c r="N11" i="1"/>
  <c r="N19" i="1"/>
  <c r="X19" i="1"/>
  <c r="Y19" i="1" s="1"/>
  <c r="N24" i="1"/>
  <c r="X24" i="1"/>
  <c r="N29" i="1"/>
  <c r="X29" i="1"/>
  <c r="N37" i="1"/>
  <c r="X37" i="1"/>
  <c r="Y37" i="1" s="1"/>
  <c r="X16" i="1"/>
  <c r="X21" i="1"/>
  <c r="Y21" i="1" s="1"/>
  <c r="N26" i="1"/>
  <c r="X26" i="1"/>
  <c r="X34" i="1"/>
  <c r="X39" i="1"/>
  <c r="X17" i="1"/>
  <c r="N17" i="1"/>
  <c r="N30" i="1"/>
  <c r="X30" i="1"/>
  <c r="N33" i="1"/>
  <c r="N13" i="1"/>
  <c r="X13" i="1"/>
  <c r="N18" i="1"/>
  <c r="X18" i="1"/>
  <c r="N23" i="1"/>
  <c r="X23" i="1"/>
  <c r="N31" i="1"/>
  <c r="X31" i="1"/>
  <c r="N36" i="1"/>
  <c r="X36" i="1"/>
  <c r="N41" i="1"/>
  <c r="X41" i="1"/>
  <c r="N39" i="1"/>
  <c r="N16" i="1"/>
  <c r="N28" i="1"/>
  <c r="N34" i="1"/>
  <c r="N40" i="1"/>
  <c r="N8" i="1"/>
  <c r="X10" i="1"/>
  <c r="Y26" i="1" s="1"/>
  <c r="X22" i="1"/>
  <c r="Y22" i="1" s="1"/>
  <c r="N15" i="1"/>
  <c r="N27" i="1"/>
  <c r="N10" i="1"/>
  <c r="N21" i="1"/>
  <c r="Q40" i="1"/>
  <c r="Y34" i="1"/>
  <c r="Y16" i="1"/>
  <c r="Y38" i="1"/>
  <c r="Y20" i="1"/>
  <c r="Y39" i="1"/>
  <c r="W26" i="1"/>
  <c r="W42" i="1"/>
  <c r="W39" i="1"/>
  <c r="W36" i="1"/>
  <c r="W33" i="1"/>
  <c r="W30" i="1"/>
  <c r="W27" i="1"/>
  <c r="W24" i="1"/>
  <c r="W21" i="1"/>
  <c r="W18" i="1"/>
  <c r="W15" i="1"/>
  <c r="W12" i="1"/>
  <c r="W9" i="1"/>
  <c r="W38" i="1"/>
  <c r="W35" i="1"/>
  <c r="W29" i="1"/>
  <c r="W20" i="1"/>
  <c r="W41" i="1"/>
  <c r="W32" i="1"/>
  <c r="W14" i="1"/>
  <c r="W40" i="1"/>
  <c r="W37" i="1"/>
  <c r="W34" i="1"/>
  <c r="W31" i="1"/>
  <c r="W28" i="1"/>
  <c r="W25" i="1"/>
  <c r="W22" i="1"/>
  <c r="W19" i="1"/>
  <c r="W16" i="1"/>
  <c r="W13" i="1"/>
  <c r="W10" i="1"/>
  <c r="W17" i="1"/>
  <c r="W11" i="1"/>
  <c r="W23" i="1"/>
  <c r="W8" i="1"/>
  <c r="Q9" i="1"/>
  <c r="Q12" i="1"/>
  <c r="Q15" i="1"/>
  <c r="Q18" i="1"/>
  <c r="Q21" i="1"/>
  <c r="Q24" i="1"/>
  <c r="Q27" i="1"/>
  <c r="Q30" i="1"/>
  <c r="Q33" i="1"/>
  <c r="Q36" i="1"/>
  <c r="Q39" i="1"/>
  <c r="Q42" i="1"/>
  <c r="Q8" i="1"/>
  <c r="Q11" i="1"/>
  <c r="Q14" i="1"/>
  <c r="Q17" i="1"/>
  <c r="Q20" i="1"/>
  <c r="Q23" i="1"/>
  <c r="Q26" i="1"/>
  <c r="Q29" i="1"/>
  <c r="Q32" i="1"/>
  <c r="Q35" i="1"/>
  <c r="Q38" i="1"/>
  <c r="Q41" i="1"/>
  <c r="Q10" i="1"/>
  <c r="Q13" i="1"/>
  <c r="Q16" i="1"/>
  <c r="Q19" i="1"/>
  <c r="Q22" i="1"/>
  <c r="Q25" i="1"/>
  <c r="Q28" i="1"/>
  <c r="Q31" i="1"/>
  <c r="Q34" i="1"/>
  <c r="Q37" i="1"/>
  <c r="N42" i="1"/>
  <c r="Y36" i="1" l="1"/>
  <c r="Y29" i="1"/>
  <c r="Y15" i="1"/>
  <c r="Y9" i="1"/>
  <c r="Y24" i="1"/>
  <c r="Y14" i="1"/>
  <c r="Y32" i="1"/>
  <c r="Y10" i="1"/>
  <c r="Y28" i="1"/>
  <c r="Y18" i="1"/>
  <c r="Y30" i="1"/>
  <c r="Y17" i="1"/>
  <c r="Y13" i="1"/>
  <c r="Y31" i="1"/>
  <c r="Y33" i="1"/>
  <c r="Y12" i="1"/>
  <c r="Y42" i="1"/>
  <c r="Y23" i="1"/>
  <c r="Y41" i="1"/>
  <c r="Y27" i="1"/>
  <c r="Y8" i="1"/>
</calcChain>
</file>

<file path=xl/sharedStrings.xml><?xml version="1.0" encoding="utf-8"?>
<sst xmlns="http://schemas.openxmlformats.org/spreadsheetml/2006/main" count="78" uniqueCount="76">
  <si>
    <t xml:space="preserve"> 学 生 综 合 测 评 统 计 表</t>
  </si>
  <si>
    <t>（数据保留小数点后2位）</t>
  </si>
  <si>
    <t>系别：财经系     年级：21级     班级：大数据与会计1班       人数：  35 人     缺考、缓考：</t>
  </si>
  <si>
    <t>学号</t>
  </si>
  <si>
    <t xml:space="preserve"> 姓   名</t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</si>
  <si>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</si>
  <si>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</si>
  <si>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</si>
  <si>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</si>
  <si>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</si>
  <si>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</si>
  <si>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备注</t>
  </si>
  <si>
    <t xml:space="preserve">    （占20%）</t>
  </si>
  <si>
    <t xml:space="preserve"> （占70%）</t>
  </si>
  <si>
    <t xml:space="preserve">   （占10%）</t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</si>
  <si>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</si>
  <si>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</si>
  <si>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</si>
  <si>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</si>
  <si>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</si>
  <si>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</si>
  <si>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</si>
  <si>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</si>
  <si>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</si>
  <si>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</si>
  <si>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</si>
  <si>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</si>
  <si>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</si>
  <si>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</si>
  <si>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</si>
  <si>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</si>
  <si>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</si>
  <si>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</si>
  <si>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</si>
  <si>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</si>
  <si>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</si>
  <si>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</si>
  <si>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</si>
  <si>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</si>
  <si>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</si>
  <si>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</si>
  <si>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王璐艺</t>
  </si>
  <si>
    <t>黄蓉蓉</t>
  </si>
  <si>
    <t>陈鸿佳</t>
  </si>
  <si>
    <t>白钰泉</t>
  </si>
  <si>
    <t>郭爱爱</t>
  </si>
  <si>
    <t>张帆</t>
  </si>
  <si>
    <t>冯键</t>
  </si>
  <si>
    <t>艾如玉</t>
  </si>
  <si>
    <t>王誉颖</t>
  </si>
  <si>
    <t>谭灯</t>
  </si>
  <si>
    <t>王冰</t>
  </si>
  <si>
    <t>吴宏静</t>
  </si>
  <si>
    <t>张子凡</t>
  </si>
  <si>
    <t>薛晓北</t>
  </si>
  <si>
    <t>罗依韵</t>
  </si>
  <si>
    <t>张艳薇</t>
  </si>
  <si>
    <t>颜兆杨</t>
  </si>
  <si>
    <t>易洁</t>
  </si>
  <si>
    <t>周鑫</t>
  </si>
  <si>
    <t>张景雯</t>
  </si>
  <si>
    <t>王琅琅</t>
  </si>
  <si>
    <t>杜维婷</t>
  </si>
  <si>
    <t>杨敏</t>
  </si>
  <si>
    <t>葛岩</t>
  </si>
  <si>
    <t>王依梦</t>
  </si>
  <si>
    <t>赵桂如</t>
  </si>
  <si>
    <t>王梦烁</t>
  </si>
  <si>
    <t>贾筱蕙</t>
  </si>
  <si>
    <t>程喜萌</t>
  </si>
  <si>
    <t>成娴菊</t>
  </si>
  <si>
    <t>王小雪</t>
  </si>
  <si>
    <t>邹俊</t>
  </si>
  <si>
    <t>黄欢仪</t>
  </si>
  <si>
    <t>钟祖超</t>
  </si>
  <si>
    <t>潘佳乐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</si>
</sst>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&quot;￥&quot;* #,##0.00_ ;_ &quot;￥&quot;* \-#,##0.00_ ;_ &quot;￥&quot;* &quot;-&quot;??_ ;_ @_ "/>
    <numFmt numFmtId="177" formatCode="0.0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i/>
      <sz val="9"/>
      <color rgb="FFFF0000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i/>
      <sz val="8"/>
      <color rgb="FFFF0000"/>
      <name val="宋体"/>
      <family val="3"/>
      <charset val="134"/>
      <scheme val="minor"/>
    </font>
    <font>
      <sz val="6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1" applyNumberFormat="1" applyFont="1" applyFill="1" applyBorder="1" applyAlignment="1" applyProtection="1">
      <alignment horizontal="left" vertical="center"/>
    </xf>
    <xf numFmtId="177" fontId="2" fillId="0" borderId="0" xfId="1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31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zoomScale="145" zoomScaleNormal="145" workbookViewId="0">
      <selection activeCell="AC8" sqref="AC8"/>
    </sheetView>
  </sheetViews>
  <sheetFormatPr defaultColWidth="8.75" defaultRowHeight="11.25" x14ac:dyDescent="0.15"/>
  <cols>
    <col min="1" max="2" width="5.625" style="4" customWidth="1"/>
    <col min="3" max="3" width="5.375" style="42" customWidth="1"/>
    <col min="4" max="7" width="5.125" style="42" customWidth="1"/>
    <col min="8" max="8" width="6" style="42" customWidth="1"/>
    <col min="9" max="11" width="5.125" style="42" customWidth="1"/>
    <col min="12" max="13" width="5.375" style="42" customWidth="1"/>
    <col min="14" max="14" width="2.625" style="4" customWidth="1"/>
    <col min="15" max="16" width="5.375" style="42" customWidth="1"/>
    <col min="17" max="17" width="2.625" style="4" customWidth="1"/>
    <col min="18" max="22" width="5.125" style="42" customWidth="1"/>
    <col min="23" max="23" width="2.625" style="4" customWidth="1"/>
    <col min="24" max="24" width="5.625" style="42" customWidth="1"/>
    <col min="25" max="25" width="2.75" style="4" customWidth="1"/>
    <col min="26" max="26" width="5.625" style="4" customWidth="1"/>
    <col min="27" max="27" width="5" style="4" customWidth="1"/>
    <col min="28" max="30" width="8.75" style="3"/>
    <col min="31" max="16384" width="8.75" style="4"/>
  </cols>
  <sheetData>
    <row r="1" spans="1:30" ht="13.5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2"/>
      <c r="P1" s="2"/>
      <c r="Q1" s="1"/>
      <c r="R1" s="2"/>
      <c r="S1" s="2"/>
      <c r="T1" s="2"/>
      <c r="U1" s="2"/>
      <c r="V1" s="2"/>
      <c r="W1" s="1"/>
      <c r="X1" s="2"/>
      <c r="Y1" s="1"/>
      <c r="Z1" s="1"/>
      <c r="AA1" s="1"/>
    </row>
    <row r="2" spans="1:30" ht="13.5" customHeight="1" x14ac:dyDescent="0.1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2"/>
      <c r="P2" s="2"/>
      <c r="Q2" s="1"/>
      <c r="R2" s="2"/>
      <c r="S2" s="2"/>
      <c r="T2" s="2"/>
      <c r="U2" s="2"/>
      <c r="V2" s="2"/>
      <c r="W2" s="1"/>
      <c r="X2" s="2"/>
      <c r="Y2" s="1"/>
      <c r="Z2" s="1"/>
      <c r="AA2" s="1"/>
    </row>
    <row r="3" spans="1:30" ht="13.5" customHeight="1" x14ac:dyDescent="0.15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6"/>
      <c r="P3" s="6"/>
      <c r="Q3" s="7"/>
      <c r="R3" s="8"/>
      <c r="S3" s="8"/>
      <c r="T3" s="8"/>
      <c r="U3" s="8"/>
      <c r="V3" s="8"/>
      <c r="W3" s="7"/>
      <c r="X3" s="8"/>
      <c r="Y3" s="7"/>
      <c r="Z3" s="9">
        <v>44630</v>
      </c>
      <c r="AA3" s="10"/>
    </row>
    <row r="4" spans="1:30" ht="13.5" customHeight="1" x14ac:dyDescent="0.15">
      <c r="A4" s="11" t="s">
        <v>3</v>
      </c>
      <c r="B4" s="12" t="s">
        <v>4</v>
      </c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1"/>
      <c r="O4" s="13" t="s">
        <v>6</v>
      </c>
      <c r="P4" s="13"/>
      <c r="Q4" s="11"/>
      <c r="R4" s="14" t="s">
        <v>7</v>
      </c>
      <c r="S4" s="14"/>
      <c r="T4" s="14"/>
      <c r="U4" s="14"/>
      <c r="V4" s="14"/>
      <c r="W4" s="15"/>
      <c r="X4" s="16" t="s">
        <v>8</v>
      </c>
      <c r="Y4" s="17" t="s">
        <v>9</v>
      </c>
      <c r="Z4" s="18" t="s">
        <v>10</v>
      </c>
      <c r="AA4" s="19" t="s">
        <v>11</v>
      </c>
    </row>
    <row r="5" spans="1:30" ht="13.5" customHeight="1" x14ac:dyDescent="0.15">
      <c r="A5" s="20"/>
      <c r="B5" s="21"/>
      <c r="C5" s="22" t="s">
        <v>12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  <c r="O5" s="25" t="s">
        <v>13</v>
      </c>
      <c r="P5" s="25"/>
      <c r="Q5" s="26"/>
      <c r="R5" s="27" t="s">
        <v>14</v>
      </c>
      <c r="S5" s="28"/>
      <c r="T5" s="28"/>
      <c r="U5" s="28"/>
      <c r="V5" s="28"/>
      <c r="W5" s="29"/>
      <c r="X5" s="30"/>
      <c r="Y5" s="31"/>
      <c r="Z5" s="18"/>
      <c r="AA5" s="19"/>
    </row>
    <row r="6" spans="1:30" ht="13.5" customHeight="1" x14ac:dyDescent="0.15">
      <c r="A6" s="20"/>
      <c r="B6" s="21"/>
      <c r="C6" s="32" t="s">
        <v>15</v>
      </c>
      <c r="D6" s="33" t="s">
        <v>16</v>
      </c>
      <c r="E6" s="33"/>
      <c r="F6" s="33"/>
      <c r="G6" s="34"/>
      <c r="H6" s="35" t="s">
        <v>17</v>
      </c>
      <c r="I6" s="36" t="s">
        <v>18</v>
      </c>
      <c r="J6" s="33"/>
      <c r="K6" s="34"/>
      <c r="L6" s="16" t="s">
        <v>19</v>
      </c>
      <c r="M6" s="16" t="s">
        <v>20</v>
      </c>
      <c r="N6" s="12" t="s">
        <v>21</v>
      </c>
      <c r="O6" s="16" t="s">
        <v>22</v>
      </c>
      <c r="P6" s="16" t="s">
        <v>23</v>
      </c>
      <c r="Q6" s="12" t="s">
        <v>21</v>
      </c>
      <c r="R6" s="37" t="s">
        <v>24</v>
      </c>
      <c r="S6" s="37" t="s">
        <v>25</v>
      </c>
      <c r="T6" s="37" t="s">
        <v>26</v>
      </c>
      <c r="U6" s="16" t="s">
        <v>27</v>
      </c>
      <c r="V6" s="16" t="s">
        <v>28</v>
      </c>
      <c r="W6" s="38" t="s">
        <v>21</v>
      </c>
      <c r="X6" s="30"/>
      <c r="Y6" s="31"/>
      <c r="Z6" s="18"/>
      <c r="AA6" s="19"/>
    </row>
    <row r="7" spans="1:30" s="64" customFormat="1" ht="13.5" customHeight="1" x14ac:dyDescent="0.15">
      <c r="A7" s="20"/>
      <c r="B7" s="21"/>
      <c r="C7" s="61" t="s">
        <v>29</v>
      </c>
      <c r="D7" s="62" t="s">
        <v>30</v>
      </c>
      <c r="E7" s="62" t="s">
        <v>31</v>
      </c>
      <c r="F7" s="62" t="s">
        <v>32</v>
      </c>
      <c r="G7" s="62" t="s">
        <v>33</v>
      </c>
      <c r="H7" s="62" t="s">
        <v>34</v>
      </c>
      <c r="I7" s="62" t="s">
        <v>35</v>
      </c>
      <c r="J7" s="62" t="s">
        <v>36</v>
      </c>
      <c r="K7" s="62" t="s">
        <v>37</v>
      </c>
      <c r="L7" s="30"/>
      <c r="M7" s="30"/>
      <c r="N7" s="21"/>
      <c r="O7" s="30"/>
      <c r="P7" s="30"/>
      <c r="Q7" s="21"/>
      <c r="R7" s="62" t="s">
        <v>38</v>
      </c>
      <c r="S7" s="62" t="s">
        <v>39</v>
      </c>
      <c r="T7" s="62" t="s">
        <v>40</v>
      </c>
      <c r="U7" s="30"/>
      <c r="V7" s="30"/>
      <c r="W7" s="39"/>
      <c r="X7" s="30"/>
      <c r="Y7" s="31"/>
      <c r="Z7" s="18"/>
      <c r="AA7" s="19"/>
      <c r="AB7" s="63"/>
      <c r="AC7" s="63"/>
      <c r="AD7" s="63"/>
    </row>
    <row r="8" spans="1:30" ht="9.9499999999999993" customHeight="1" x14ac:dyDescent="0.15">
      <c r="A8" s="44">
        <v>2131101</v>
      </c>
      <c r="B8" s="44" t="s">
        <v>41</v>
      </c>
      <c r="C8" s="45">
        <v>49.6</v>
      </c>
      <c r="D8" s="46">
        <v>0</v>
      </c>
      <c r="E8" s="46">
        <v>0</v>
      </c>
      <c r="F8" s="46">
        <v>0</v>
      </c>
      <c r="G8" s="46">
        <v>0</v>
      </c>
      <c r="H8" s="46">
        <v>15</v>
      </c>
      <c r="I8" s="46">
        <v>0</v>
      </c>
      <c r="J8" s="45">
        <v>0</v>
      </c>
      <c r="K8" s="45">
        <v>0</v>
      </c>
      <c r="L8" s="45">
        <f>C8+D8+E8+F8+G8+H8-I8-J8-K8</f>
        <v>64.599999999999994</v>
      </c>
      <c r="M8" s="45">
        <f>L8*0.2</f>
        <v>12.92</v>
      </c>
      <c r="N8" s="47">
        <f>RANK(M8,$M$8:$M$42)</f>
        <v>23</v>
      </c>
      <c r="O8" s="48">
        <v>85.18</v>
      </c>
      <c r="P8" s="45">
        <f>O8*0.7</f>
        <v>59.625999999999998</v>
      </c>
      <c r="Q8" s="47">
        <f>RANK(P8,$P$8:$P$42)</f>
        <v>6</v>
      </c>
      <c r="R8" s="46">
        <v>0</v>
      </c>
      <c r="S8" s="46">
        <v>0</v>
      </c>
      <c r="T8" s="46">
        <v>1</v>
      </c>
      <c r="U8" s="45">
        <f t="shared" ref="U8:U42" si="0">SUM(R8:T8)</f>
        <v>1</v>
      </c>
      <c r="V8" s="45">
        <f>U8*0.1</f>
        <v>0.1</v>
      </c>
      <c r="W8" s="47">
        <f>RANK(V8,$V$8:$V$42)</f>
        <v>2</v>
      </c>
      <c r="X8" s="45">
        <f>M8+P8+V8</f>
        <v>72.646000000000001</v>
      </c>
      <c r="Y8" s="49">
        <f>RANK(X8,$X$8:$X$42)</f>
        <v>10</v>
      </c>
      <c r="Z8" s="47">
        <v>51</v>
      </c>
      <c r="AA8" s="47"/>
    </row>
    <row r="9" spans="1:30" ht="9.9499999999999993" customHeight="1" x14ac:dyDescent="0.15">
      <c r="A9" s="44">
        <v>2131102</v>
      </c>
      <c r="B9" s="44" t="s">
        <v>42</v>
      </c>
      <c r="C9" s="45">
        <v>49.6</v>
      </c>
      <c r="D9" s="46">
        <v>0</v>
      </c>
      <c r="E9" s="46">
        <v>0</v>
      </c>
      <c r="F9" s="46">
        <v>0</v>
      </c>
      <c r="G9" s="46">
        <v>0</v>
      </c>
      <c r="H9" s="46">
        <v>15</v>
      </c>
      <c r="I9" s="46">
        <v>0</v>
      </c>
      <c r="J9" s="45">
        <v>0</v>
      </c>
      <c r="K9" s="45">
        <v>0</v>
      </c>
      <c r="L9" s="45">
        <f t="shared" ref="L9:L42" si="1">C9+D9+E9+F9+G9+H9-I9-J9-K9</f>
        <v>64.599999999999994</v>
      </c>
      <c r="M9" s="45">
        <f t="shared" ref="M9:M42" si="2">L9*0.2</f>
        <v>12.92</v>
      </c>
      <c r="N9" s="47">
        <f t="shared" ref="N9:N42" si="3">RANK(M9,$M$8:$M$42)</f>
        <v>23</v>
      </c>
      <c r="O9" s="48">
        <v>83.43</v>
      </c>
      <c r="P9" s="45">
        <f t="shared" ref="P9:P42" si="4">O9*0.7</f>
        <v>58.401000000000003</v>
      </c>
      <c r="Q9" s="47">
        <f t="shared" ref="Q9:Q42" si="5">RANK(P9,$P$8:$P$42)</f>
        <v>13</v>
      </c>
      <c r="R9" s="46">
        <v>0</v>
      </c>
      <c r="S9" s="46">
        <v>0</v>
      </c>
      <c r="T9" s="46">
        <v>1</v>
      </c>
      <c r="U9" s="45">
        <f t="shared" si="0"/>
        <v>1</v>
      </c>
      <c r="V9" s="45">
        <f t="shared" ref="V9:V42" si="6">U9*0.1</f>
        <v>0.1</v>
      </c>
      <c r="W9" s="47">
        <f t="shared" ref="W9:W42" si="7">RANK(V9,$V$8:$V$42)</f>
        <v>2</v>
      </c>
      <c r="X9" s="45">
        <f t="shared" ref="X9:X42" si="8">M9+P9+V9</f>
        <v>71.420999999999992</v>
      </c>
      <c r="Y9" s="49">
        <f t="shared" ref="Y9:Y42" si="9">RANK(X9,$X$8:$X$42)</f>
        <v>15</v>
      </c>
      <c r="Z9" s="47">
        <v>70</v>
      </c>
      <c r="AA9" s="47"/>
    </row>
    <row r="10" spans="1:30" ht="9.9499999999999993" customHeight="1" x14ac:dyDescent="0.15">
      <c r="A10" s="44">
        <v>2131103</v>
      </c>
      <c r="B10" s="44" t="s">
        <v>43</v>
      </c>
      <c r="C10" s="45">
        <v>49.6</v>
      </c>
      <c r="D10" s="46">
        <v>0</v>
      </c>
      <c r="E10" s="46">
        <v>0</v>
      </c>
      <c r="F10" s="46">
        <v>5</v>
      </c>
      <c r="G10" s="46">
        <v>0</v>
      </c>
      <c r="H10" s="46">
        <v>17</v>
      </c>
      <c r="I10" s="46">
        <v>0</v>
      </c>
      <c r="J10" s="45">
        <v>0</v>
      </c>
      <c r="K10" s="45">
        <v>0</v>
      </c>
      <c r="L10" s="45">
        <f t="shared" si="1"/>
        <v>71.599999999999994</v>
      </c>
      <c r="M10" s="45">
        <f t="shared" si="2"/>
        <v>14.32</v>
      </c>
      <c r="N10" s="47">
        <f t="shared" si="3"/>
        <v>6</v>
      </c>
      <c r="O10" s="48">
        <v>84.87</v>
      </c>
      <c r="P10" s="45">
        <f t="shared" si="4"/>
        <v>59.408999999999999</v>
      </c>
      <c r="Q10" s="47">
        <f t="shared" si="5"/>
        <v>8</v>
      </c>
      <c r="R10" s="46">
        <v>0</v>
      </c>
      <c r="S10" s="46">
        <v>0</v>
      </c>
      <c r="T10" s="46">
        <v>1</v>
      </c>
      <c r="U10" s="45">
        <f t="shared" si="0"/>
        <v>1</v>
      </c>
      <c r="V10" s="45">
        <f t="shared" si="6"/>
        <v>0.1</v>
      </c>
      <c r="W10" s="47">
        <f t="shared" si="7"/>
        <v>2</v>
      </c>
      <c r="X10" s="45">
        <f t="shared" si="8"/>
        <v>73.828999999999994</v>
      </c>
      <c r="Y10" s="49">
        <f t="shared" si="9"/>
        <v>6</v>
      </c>
      <c r="Z10" s="47">
        <v>38</v>
      </c>
      <c r="AA10" s="47"/>
    </row>
    <row r="11" spans="1:30" ht="9.9499999999999993" customHeight="1" x14ac:dyDescent="0.15">
      <c r="A11" s="44">
        <v>2131104</v>
      </c>
      <c r="B11" s="44" t="s">
        <v>44</v>
      </c>
      <c r="C11" s="45">
        <v>49.5</v>
      </c>
      <c r="D11" s="46">
        <v>0</v>
      </c>
      <c r="E11" s="46">
        <v>0</v>
      </c>
      <c r="F11" s="46">
        <v>5</v>
      </c>
      <c r="G11" s="46">
        <v>0</v>
      </c>
      <c r="H11" s="46">
        <v>17</v>
      </c>
      <c r="I11" s="46">
        <v>0</v>
      </c>
      <c r="J11" s="45">
        <v>0</v>
      </c>
      <c r="K11" s="45">
        <v>0</v>
      </c>
      <c r="L11" s="45">
        <f t="shared" si="1"/>
        <v>71.5</v>
      </c>
      <c r="M11" s="45">
        <f t="shared" si="2"/>
        <v>14.3</v>
      </c>
      <c r="N11" s="47">
        <f t="shared" si="3"/>
        <v>10</v>
      </c>
      <c r="O11" s="48">
        <v>78</v>
      </c>
      <c r="P11" s="45">
        <f t="shared" si="4"/>
        <v>54.599999999999994</v>
      </c>
      <c r="Q11" s="47">
        <f t="shared" si="5"/>
        <v>23</v>
      </c>
      <c r="R11" s="46">
        <v>0</v>
      </c>
      <c r="S11" s="46">
        <v>0</v>
      </c>
      <c r="T11" s="46">
        <v>0</v>
      </c>
      <c r="U11" s="45">
        <f t="shared" si="0"/>
        <v>0</v>
      </c>
      <c r="V11" s="45">
        <f t="shared" si="6"/>
        <v>0</v>
      </c>
      <c r="W11" s="47">
        <f t="shared" si="7"/>
        <v>28</v>
      </c>
      <c r="X11" s="45">
        <f t="shared" si="8"/>
        <v>68.899999999999991</v>
      </c>
      <c r="Y11" s="49">
        <f t="shared" si="9"/>
        <v>21</v>
      </c>
      <c r="Z11" s="47">
        <v>97</v>
      </c>
      <c r="AA11" s="47"/>
    </row>
    <row r="12" spans="1:30" ht="9.9499999999999993" customHeight="1" x14ac:dyDescent="0.15">
      <c r="A12" s="44">
        <v>2131105</v>
      </c>
      <c r="B12" s="44" t="s">
        <v>45</v>
      </c>
      <c r="C12" s="45">
        <v>49.6</v>
      </c>
      <c r="D12" s="46">
        <v>0</v>
      </c>
      <c r="E12" s="46">
        <v>0</v>
      </c>
      <c r="F12" s="46">
        <v>5</v>
      </c>
      <c r="G12" s="46">
        <v>0</v>
      </c>
      <c r="H12" s="46">
        <v>17</v>
      </c>
      <c r="I12" s="46">
        <v>0</v>
      </c>
      <c r="J12" s="45">
        <v>0</v>
      </c>
      <c r="K12" s="45">
        <v>0</v>
      </c>
      <c r="L12" s="45">
        <f t="shared" si="1"/>
        <v>71.599999999999994</v>
      </c>
      <c r="M12" s="45">
        <f t="shared" si="2"/>
        <v>14.32</v>
      </c>
      <c r="N12" s="47">
        <f t="shared" si="3"/>
        <v>6</v>
      </c>
      <c r="O12" s="48">
        <v>86</v>
      </c>
      <c r="P12" s="45">
        <f t="shared" si="4"/>
        <v>60.199999999999996</v>
      </c>
      <c r="Q12" s="47">
        <f t="shared" si="5"/>
        <v>5</v>
      </c>
      <c r="R12" s="46">
        <v>0</v>
      </c>
      <c r="S12" s="46">
        <v>0</v>
      </c>
      <c r="T12" s="46">
        <v>1</v>
      </c>
      <c r="U12" s="45">
        <f t="shared" si="0"/>
        <v>1</v>
      </c>
      <c r="V12" s="45">
        <f t="shared" si="6"/>
        <v>0.1</v>
      </c>
      <c r="W12" s="47">
        <f t="shared" si="7"/>
        <v>2</v>
      </c>
      <c r="X12" s="45">
        <f t="shared" si="8"/>
        <v>74.61999999999999</v>
      </c>
      <c r="Y12" s="49">
        <f t="shared" si="9"/>
        <v>5</v>
      </c>
      <c r="Z12" s="47">
        <v>28</v>
      </c>
      <c r="AA12" s="47"/>
    </row>
    <row r="13" spans="1:30" ht="9.9499999999999993" customHeight="1" x14ac:dyDescent="0.15">
      <c r="A13" s="44">
        <v>2131106</v>
      </c>
      <c r="B13" s="44" t="s">
        <v>46</v>
      </c>
      <c r="C13" s="45">
        <v>49.6</v>
      </c>
      <c r="D13" s="46">
        <v>0</v>
      </c>
      <c r="E13" s="46">
        <v>0</v>
      </c>
      <c r="F13" s="46">
        <v>5</v>
      </c>
      <c r="G13" s="46">
        <v>0</v>
      </c>
      <c r="H13" s="46">
        <v>15</v>
      </c>
      <c r="I13" s="46">
        <v>0</v>
      </c>
      <c r="J13" s="45">
        <v>0</v>
      </c>
      <c r="K13" s="45">
        <v>0</v>
      </c>
      <c r="L13" s="45">
        <f t="shared" si="1"/>
        <v>69.599999999999994</v>
      </c>
      <c r="M13" s="45">
        <f t="shared" si="2"/>
        <v>13.92</v>
      </c>
      <c r="N13" s="47">
        <f t="shared" si="3"/>
        <v>12</v>
      </c>
      <c r="O13" s="48">
        <v>83.25</v>
      </c>
      <c r="P13" s="45">
        <f t="shared" si="4"/>
        <v>58.274999999999999</v>
      </c>
      <c r="Q13" s="47">
        <f t="shared" si="5"/>
        <v>14</v>
      </c>
      <c r="R13" s="46">
        <v>0</v>
      </c>
      <c r="S13" s="46">
        <v>0</v>
      </c>
      <c r="T13" s="46">
        <v>1</v>
      </c>
      <c r="U13" s="45">
        <f t="shared" si="0"/>
        <v>1</v>
      </c>
      <c r="V13" s="45">
        <f t="shared" si="6"/>
        <v>0.1</v>
      </c>
      <c r="W13" s="47">
        <f t="shared" si="7"/>
        <v>2</v>
      </c>
      <c r="X13" s="45">
        <f t="shared" si="8"/>
        <v>72.294999999999987</v>
      </c>
      <c r="Y13" s="49">
        <f t="shared" si="9"/>
        <v>12</v>
      </c>
      <c r="Z13" s="47">
        <v>57</v>
      </c>
      <c r="AA13" s="47"/>
    </row>
    <row r="14" spans="1:30" s="41" customFormat="1" ht="9.9499999999999993" customHeight="1" x14ac:dyDescent="0.15">
      <c r="A14" s="50">
        <v>2131107</v>
      </c>
      <c r="B14" s="50" t="s">
        <v>47</v>
      </c>
      <c r="C14" s="51">
        <v>49.5</v>
      </c>
      <c r="D14" s="52">
        <v>0</v>
      </c>
      <c r="E14" s="52">
        <v>6</v>
      </c>
      <c r="F14" s="52">
        <v>0</v>
      </c>
      <c r="G14" s="52">
        <v>0</v>
      </c>
      <c r="H14" s="52">
        <v>15</v>
      </c>
      <c r="I14" s="52">
        <v>0</v>
      </c>
      <c r="J14" s="51">
        <v>0</v>
      </c>
      <c r="K14" s="51">
        <v>0</v>
      </c>
      <c r="L14" s="53">
        <f t="shared" si="1"/>
        <v>70.5</v>
      </c>
      <c r="M14" s="51">
        <f t="shared" si="2"/>
        <v>14.100000000000001</v>
      </c>
      <c r="N14" s="54">
        <f t="shared" si="3"/>
        <v>11</v>
      </c>
      <c r="O14" s="51">
        <v>73.37</v>
      </c>
      <c r="P14" s="53">
        <f t="shared" si="4"/>
        <v>51.359000000000002</v>
      </c>
      <c r="Q14" s="54">
        <f t="shared" si="5"/>
        <v>27</v>
      </c>
      <c r="R14" s="52">
        <v>0</v>
      </c>
      <c r="S14" s="52">
        <v>0</v>
      </c>
      <c r="T14" s="52">
        <v>0</v>
      </c>
      <c r="U14" s="51">
        <f t="shared" si="0"/>
        <v>0</v>
      </c>
      <c r="V14" s="53">
        <f t="shared" si="6"/>
        <v>0</v>
      </c>
      <c r="W14" s="54">
        <f t="shared" si="7"/>
        <v>28</v>
      </c>
      <c r="X14" s="53">
        <f t="shared" si="8"/>
        <v>65.459000000000003</v>
      </c>
      <c r="Y14" s="55">
        <f t="shared" si="9"/>
        <v>26</v>
      </c>
      <c r="Z14" s="56">
        <v>117</v>
      </c>
      <c r="AA14" s="56"/>
      <c r="AB14" s="40"/>
      <c r="AC14" s="40"/>
      <c r="AD14" s="40"/>
    </row>
    <row r="15" spans="1:30" ht="9.9499999999999993" customHeight="1" x14ac:dyDescent="0.15">
      <c r="A15" s="44">
        <v>2131109</v>
      </c>
      <c r="B15" s="44" t="s">
        <v>48</v>
      </c>
      <c r="C15" s="45">
        <v>49.6</v>
      </c>
      <c r="D15" s="46">
        <v>0</v>
      </c>
      <c r="E15" s="46">
        <v>0</v>
      </c>
      <c r="F15" s="46">
        <v>0</v>
      </c>
      <c r="G15" s="46">
        <v>0</v>
      </c>
      <c r="H15" s="46">
        <v>17</v>
      </c>
      <c r="I15" s="46">
        <v>0</v>
      </c>
      <c r="J15" s="45">
        <v>0</v>
      </c>
      <c r="K15" s="45">
        <v>0</v>
      </c>
      <c r="L15" s="45">
        <f t="shared" si="1"/>
        <v>66.599999999999994</v>
      </c>
      <c r="M15" s="45">
        <f t="shared" si="2"/>
        <v>13.32</v>
      </c>
      <c r="N15" s="47">
        <f t="shared" si="3"/>
        <v>17</v>
      </c>
      <c r="O15" s="48">
        <v>87.87</v>
      </c>
      <c r="P15" s="45">
        <f t="shared" si="4"/>
        <v>61.509</v>
      </c>
      <c r="Q15" s="47">
        <f t="shared" si="5"/>
        <v>2</v>
      </c>
      <c r="R15" s="46">
        <v>0</v>
      </c>
      <c r="S15" s="46">
        <v>0</v>
      </c>
      <c r="T15" s="46">
        <v>1</v>
      </c>
      <c r="U15" s="45">
        <f t="shared" si="0"/>
        <v>1</v>
      </c>
      <c r="V15" s="45">
        <f t="shared" si="6"/>
        <v>0.1</v>
      </c>
      <c r="W15" s="47">
        <f t="shared" si="7"/>
        <v>2</v>
      </c>
      <c r="X15" s="45">
        <f t="shared" si="8"/>
        <v>74.929000000000002</v>
      </c>
      <c r="Y15" s="49">
        <f t="shared" si="9"/>
        <v>4</v>
      </c>
      <c r="Z15" s="47">
        <v>24</v>
      </c>
      <c r="AA15" s="47"/>
    </row>
    <row r="16" spans="1:30" ht="9.9499999999999993" customHeight="1" x14ac:dyDescent="0.15">
      <c r="A16" s="44">
        <v>2131110</v>
      </c>
      <c r="B16" s="44" t="s">
        <v>49</v>
      </c>
      <c r="C16" s="45">
        <v>49.8</v>
      </c>
      <c r="D16" s="46">
        <v>0</v>
      </c>
      <c r="E16" s="46">
        <v>0</v>
      </c>
      <c r="F16" s="46">
        <v>0</v>
      </c>
      <c r="G16" s="46">
        <v>0</v>
      </c>
      <c r="H16" s="46">
        <v>17</v>
      </c>
      <c r="I16" s="46">
        <v>0</v>
      </c>
      <c r="J16" s="45">
        <v>0</v>
      </c>
      <c r="K16" s="45">
        <v>0</v>
      </c>
      <c r="L16" s="45">
        <f t="shared" si="1"/>
        <v>66.8</v>
      </c>
      <c r="M16" s="45">
        <f t="shared" si="2"/>
        <v>13.36</v>
      </c>
      <c r="N16" s="47">
        <f t="shared" si="3"/>
        <v>13</v>
      </c>
      <c r="O16" s="48">
        <v>91</v>
      </c>
      <c r="P16" s="45">
        <f t="shared" si="4"/>
        <v>63.699999999999996</v>
      </c>
      <c r="Q16" s="47">
        <f t="shared" si="5"/>
        <v>1</v>
      </c>
      <c r="R16" s="46">
        <v>0</v>
      </c>
      <c r="S16" s="46">
        <v>0</v>
      </c>
      <c r="T16" s="46">
        <v>3</v>
      </c>
      <c r="U16" s="45">
        <f t="shared" si="0"/>
        <v>3</v>
      </c>
      <c r="V16" s="45">
        <f t="shared" si="6"/>
        <v>0.30000000000000004</v>
      </c>
      <c r="W16" s="47">
        <f t="shared" si="7"/>
        <v>1</v>
      </c>
      <c r="X16" s="45">
        <f t="shared" si="8"/>
        <v>77.36</v>
      </c>
      <c r="Y16" s="49">
        <f t="shared" si="9"/>
        <v>1</v>
      </c>
      <c r="Z16" s="47">
        <v>6</v>
      </c>
      <c r="AA16" s="47"/>
    </row>
    <row r="17" spans="1:30" ht="9.9499999999999993" customHeight="1" x14ac:dyDescent="0.15">
      <c r="A17" s="44">
        <v>2131111</v>
      </c>
      <c r="B17" s="44" t="s">
        <v>50</v>
      </c>
      <c r="C17" s="45">
        <v>49.6</v>
      </c>
      <c r="D17" s="46">
        <v>0</v>
      </c>
      <c r="E17" s="46">
        <v>0</v>
      </c>
      <c r="F17" s="46">
        <v>0</v>
      </c>
      <c r="G17" s="46">
        <v>0</v>
      </c>
      <c r="H17" s="46">
        <v>15</v>
      </c>
      <c r="I17" s="46">
        <v>0</v>
      </c>
      <c r="J17" s="45">
        <v>0</v>
      </c>
      <c r="K17" s="45">
        <v>0</v>
      </c>
      <c r="L17" s="45">
        <f t="shared" si="1"/>
        <v>64.599999999999994</v>
      </c>
      <c r="M17" s="45">
        <f t="shared" si="2"/>
        <v>12.92</v>
      </c>
      <c r="N17" s="47">
        <f t="shared" si="3"/>
        <v>23</v>
      </c>
      <c r="O17" s="48">
        <v>69.680000000000007</v>
      </c>
      <c r="P17" s="45">
        <f t="shared" si="4"/>
        <v>48.776000000000003</v>
      </c>
      <c r="Q17" s="47">
        <f t="shared" si="5"/>
        <v>31</v>
      </c>
      <c r="R17" s="46">
        <v>0</v>
      </c>
      <c r="S17" s="46">
        <v>0</v>
      </c>
      <c r="T17" s="46">
        <v>0</v>
      </c>
      <c r="U17" s="45">
        <f t="shared" si="0"/>
        <v>0</v>
      </c>
      <c r="V17" s="45">
        <f t="shared" si="6"/>
        <v>0</v>
      </c>
      <c r="W17" s="47">
        <f t="shared" si="7"/>
        <v>28</v>
      </c>
      <c r="X17" s="45">
        <f t="shared" si="8"/>
        <v>61.696000000000005</v>
      </c>
      <c r="Y17" s="49">
        <f t="shared" si="9"/>
        <v>32</v>
      </c>
      <c r="Z17" s="47">
        <v>128</v>
      </c>
      <c r="AA17" s="47"/>
    </row>
    <row r="18" spans="1:30" ht="9.9499999999999993" customHeight="1" x14ac:dyDescent="0.15">
      <c r="A18" s="44">
        <v>2131112</v>
      </c>
      <c r="B18" s="44" t="s">
        <v>51</v>
      </c>
      <c r="C18" s="45">
        <v>49.7</v>
      </c>
      <c r="D18" s="46">
        <v>0</v>
      </c>
      <c r="E18" s="46">
        <v>0</v>
      </c>
      <c r="F18" s="46">
        <v>0</v>
      </c>
      <c r="G18" s="46">
        <v>0</v>
      </c>
      <c r="H18" s="46">
        <v>15</v>
      </c>
      <c r="I18" s="46">
        <v>0</v>
      </c>
      <c r="J18" s="45">
        <v>0</v>
      </c>
      <c r="K18" s="45">
        <v>0</v>
      </c>
      <c r="L18" s="45">
        <f t="shared" si="1"/>
        <v>64.7</v>
      </c>
      <c r="M18" s="45">
        <f t="shared" si="2"/>
        <v>12.940000000000001</v>
      </c>
      <c r="N18" s="47">
        <f t="shared" si="3"/>
        <v>20</v>
      </c>
      <c r="O18" s="48">
        <v>80.5</v>
      </c>
      <c r="P18" s="45">
        <f t="shared" si="4"/>
        <v>56.349999999999994</v>
      </c>
      <c r="Q18" s="47">
        <f t="shared" si="5"/>
        <v>18</v>
      </c>
      <c r="R18" s="46">
        <v>0</v>
      </c>
      <c r="S18" s="46">
        <v>0</v>
      </c>
      <c r="T18" s="46">
        <v>1</v>
      </c>
      <c r="U18" s="45">
        <f t="shared" si="0"/>
        <v>1</v>
      </c>
      <c r="V18" s="45">
        <f t="shared" si="6"/>
        <v>0.1</v>
      </c>
      <c r="W18" s="47">
        <f t="shared" si="7"/>
        <v>2</v>
      </c>
      <c r="X18" s="45">
        <f t="shared" si="8"/>
        <v>69.389999999999986</v>
      </c>
      <c r="Y18" s="49">
        <f t="shared" si="9"/>
        <v>20</v>
      </c>
      <c r="Z18" s="47">
        <v>93</v>
      </c>
      <c r="AA18" s="47"/>
    </row>
    <row r="19" spans="1:30" ht="9.9499999999999993" customHeight="1" x14ac:dyDescent="0.15">
      <c r="A19" s="44">
        <v>2131113</v>
      </c>
      <c r="B19" s="44" t="s">
        <v>52</v>
      </c>
      <c r="C19" s="45">
        <v>49.6</v>
      </c>
      <c r="D19" s="46">
        <v>0</v>
      </c>
      <c r="E19" s="46">
        <v>0</v>
      </c>
      <c r="F19" s="46">
        <v>0</v>
      </c>
      <c r="G19" s="46">
        <v>0</v>
      </c>
      <c r="H19" s="46">
        <v>15</v>
      </c>
      <c r="I19" s="46">
        <v>0</v>
      </c>
      <c r="J19" s="45">
        <v>0</v>
      </c>
      <c r="K19" s="45">
        <v>0</v>
      </c>
      <c r="L19" s="45">
        <f t="shared" si="1"/>
        <v>64.599999999999994</v>
      </c>
      <c r="M19" s="45">
        <f t="shared" si="2"/>
        <v>12.92</v>
      </c>
      <c r="N19" s="47">
        <f t="shared" si="3"/>
        <v>23</v>
      </c>
      <c r="O19" s="48">
        <v>84.5</v>
      </c>
      <c r="P19" s="45">
        <f t="shared" si="4"/>
        <v>59.15</v>
      </c>
      <c r="Q19" s="47">
        <f t="shared" si="5"/>
        <v>11</v>
      </c>
      <c r="R19" s="46">
        <v>0</v>
      </c>
      <c r="S19" s="46">
        <v>0</v>
      </c>
      <c r="T19" s="46">
        <v>1</v>
      </c>
      <c r="U19" s="45">
        <f t="shared" si="0"/>
        <v>1</v>
      </c>
      <c r="V19" s="45">
        <f t="shared" si="6"/>
        <v>0.1</v>
      </c>
      <c r="W19" s="47">
        <f t="shared" si="7"/>
        <v>2</v>
      </c>
      <c r="X19" s="45">
        <f t="shared" si="8"/>
        <v>72.169999999999987</v>
      </c>
      <c r="Y19" s="49">
        <f t="shared" si="9"/>
        <v>13</v>
      </c>
      <c r="Z19" s="47">
        <v>59</v>
      </c>
      <c r="AA19" s="47"/>
    </row>
    <row r="20" spans="1:30" ht="9.9499999999999993" customHeight="1" x14ac:dyDescent="0.15">
      <c r="A20" s="44">
        <v>2131114</v>
      </c>
      <c r="B20" s="44" t="s">
        <v>53</v>
      </c>
      <c r="C20" s="45">
        <v>49.9</v>
      </c>
      <c r="D20" s="46">
        <v>0</v>
      </c>
      <c r="E20" s="46">
        <v>6</v>
      </c>
      <c r="F20" s="46">
        <v>0</v>
      </c>
      <c r="G20" s="46">
        <v>0</v>
      </c>
      <c r="H20" s="46">
        <v>18</v>
      </c>
      <c r="I20" s="46">
        <v>0</v>
      </c>
      <c r="J20" s="45">
        <v>0</v>
      </c>
      <c r="K20" s="45">
        <v>0</v>
      </c>
      <c r="L20" s="45">
        <f t="shared" si="1"/>
        <v>73.900000000000006</v>
      </c>
      <c r="M20" s="45">
        <f t="shared" si="2"/>
        <v>14.780000000000001</v>
      </c>
      <c r="N20" s="47">
        <f t="shared" si="3"/>
        <v>2</v>
      </c>
      <c r="O20" s="48">
        <v>79.81</v>
      </c>
      <c r="P20" s="45">
        <f t="shared" si="4"/>
        <v>55.866999999999997</v>
      </c>
      <c r="Q20" s="47">
        <f t="shared" si="5"/>
        <v>19</v>
      </c>
      <c r="R20" s="46">
        <v>0</v>
      </c>
      <c r="S20" s="46">
        <v>0</v>
      </c>
      <c r="T20" s="46">
        <v>1</v>
      </c>
      <c r="U20" s="45">
        <f t="shared" si="0"/>
        <v>1</v>
      </c>
      <c r="V20" s="45">
        <f t="shared" si="6"/>
        <v>0.1</v>
      </c>
      <c r="W20" s="47">
        <f t="shared" si="7"/>
        <v>2</v>
      </c>
      <c r="X20" s="45">
        <f t="shared" si="8"/>
        <v>70.746999999999986</v>
      </c>
      <c r="Y20" s="49">
        <f t="shared" si="9"/>
        <v>18</v>
      </c>
      <c r="Z20" s="47">
        <v>78</v>
      </c>
      <c r="AA20" s="47"/>
    </row>
    <row r="21" spans="1:30" ht="9.9499999999999993" customHeight="1" x14ac:dyDescent="0.15">
      <c r="A21" s="44">
        <v>2131115</v>
      </c>
      <c r="B21" s="44" t="s">
        <v>54</v>
      </c>
      <c r="C21" s="45">
        <v>49.7</v>
      </c>
      <c r="D21" s="46">
        <v>0</v>
      </c>
      <c r="E21" s="46">
        <v>0</v>
      </c>
      <c r="F21" s="46">
        <v>0</v>
      </c>
      <c r="G21" s="46">
        <v>0</v>
      </c>
      <c r="H21" s="46">
        <v>15</v>
      </c>
      <c r="I21" s="46">
        <v>0</v>
      </c>
      <c r="J21" s="45">
        <v>0</v>
      </c>
      <c r="K21" s="45">
        <v>0</v>
      </c>
      <c r="L21" s="45">
        <f t="shared" si="1"/>
        <v>64.7</v>
      </c>
      <c r="M21" s="45">
        <f t="shared" si="2"/>
        <v>12.940000000000001</v>
      </c>
      <c r="N21" s="47">
        <f t="shared" si="3"/>
        <v>20</v>
      </c>
      <c r="O21" s="48">
        <v>84.75</v>
      </c>
      <c r="P21" s="45">
        <f t="shared" si="4"/>
        <v>59.324999999999996</v>
      </c>
      <c r="Q21" s="47">
        <f t="shared" si="5"/>
        <v>10</v>
      </c>
      <c r="R21" s="46">
        <v>0</v>
      </c>
      <c r="S21" s="46">
        <v>0</v>
      </c>
      <c r="T21" s="46">
        <v>1</v>
      </c>
      <c r="U21" s="45">
        <f t="shared" si="0"/>
        <v>1</v>
      </c>
      <c r="V21" s="45">
        <f t="shared" si="6"/>
        <v>0.1</v>
      </c>
      <c r="W21" s="47">
        <f t="shared" si="7"/>
        <v>2</v>
      </c>
      <c r="X21" s="45">
        <f t="shared" si="8"/>
        <v>72.364999999999995</v>
      </c>
      <c r="Y21" s="49">
        <f t="shared" si="9"/>
        <v>11</v>
      </c>
      <c r="Z21" s="47">
        <v>56</v>
      </c>
      <c r="AA21" s="47"/>
    </row>
    <row r="22" spans="1:30" s="41" customFormat="1" ht="9.9499999999999993" customHeight="1" x14ac:dyDescent="0.15">
      <c r="A22" s="50">
        <v>2131116</v>
      </c>
      <c r="B22" s="50" t="s">
        <v>55</v>
      </c>
      <c r="C22" s="51">
        <v>49.7</v>
      </c>
      <c r="D22" s="52">
        <v>0</v>
      </c>
      <c r="E22" s="52">
        <v>0</v>
      </c>
      <c r="F22" s="52">
        <v>5</v>
      </c>
      <c r="G22" s="52">
        <v>0</v>
      </c>
      <c r="H22" s="52">
        <v>17</v>
      </c>
      <c r="I22" s="52">
        <v>0</v>
      </c>
      <c r="J22" s="51">
        <v>0</v>
      </c>
      <c r="K22" s="51">
        <v>0</v>
      </c>
      <c r="L22" s="53">
        <f t="shared" si="1"/>
        <v>71.7</v>
      </c>
      <c r="M22" s="51">
        <f t="shared" si="2"/>
        <v>14.340000000000002</v>
      </c>
      <c r="N22" s="54">
        <f t="shared" si="3"/>
        <v>4</v>
      </c>
      <c r="O22" s="51">
        <v>80.680000000000007</v>
      </c>
      <c r="P22" s="53">
        <f t="shared" si="4"/>
        <v>56.475999999999999</v>
      </c>
      <c r="Q22" s="54">
        <f t="shared" si="5"/>
        <v>17</v>
      </c>
      <c r="R22" s="52">
        <v>0</v>
      </c>
      <c r="S22" s="52">
        <v>0</v>
      </c>
      <c r="T22" s="52">
        <v>1</v>
      </c>
      <c r="U22" s="51">
        <f t="shared" si="0"/>
        <v>1</v>
      </c>
      <c r="V22" s="53">
        <f t="shared" si="6"/>
        <v>0.1</v>
      </c>
      <c r="W22" s="54">
        <f t="shared" si="7"/>
        <v>2</v>
      </c>
      <c r="X22" s="53">
        <f t="shared" si="8"/>
        <v>70.915999999999997</v>
      </c>
      <c r="Y22" s="55">
        <f t="shared" si="9"/>
        <v>17</v>
      </c>
      <c r="Z22" s="56">
        <v>76</v>
      </c>
      <c r="AA22" s="56"/>
      <c r="AB22" s="40"/>
      <c r="AC22" s="40"/>
      <c r="AD22" s="40"/>
    </row>
    <row r="23" spans="1:30" ht="9.9499999999999993" customHeight="1" x14ac:dyDescent="0.15">
      <c r="A23" s="44">
        <v>2131117</v>
      </c>
      <c r="B23" s="44" t="s">
        <v>56</v>
      </c>
      <c r="C23" s="45">
        <v>49.6</v>
      </c>
      <c r="D23" s="46">
        <v>0</v>
      </c>
      <c r="E23" s="46">
        <v>0</v>
      </c>
      <c r="F23" s="46">
        <v>5</v>
      </c>
      <c r="G23" s="46">
        <v>0</v>
      </c>
      <c r="H23" s="46">
        <v>17</v>
      </c>
      <c r="I23" s="46">
        <v>0</v>
      </c>
      <c r="J23" s="45">
        <v>0</v>
      </c>
      <c r="K23" s="45">
        <v>0</v>
      </c>
      <c r="L23" s="45">
        <f t="shared" si="1"/>
        <v>71.599999999999994</v>
      </c>
      <c r="M23" s="45">
        <f t="shared" si="2"/>
        <v>14.32</v>
      </c>
      <c r="N23" s="47">
        <f t="shared" si="3"/>
        <v>6</v>
      </c>
      <c r="O23" s="48">
        <v>84.5</v>
      </c>
      <c r="P23" s="45">
        <f t="shared" si="4"/>
        <v>59.15</v>
      </c>
      <c r="Q23" s="47">
        <f t="shared" si="5"/>
        <v>11</v>
      </c>
      <c r="R23" s="46">
        <v>0</v>
      </c>
      <c r="S23" s="46">
        <v>0</v>
      </c>
      <c r="T23" s="46">
        <v>1</v>
      </c>
      <c r="U23" s="45">
        <f t="shared" si="0"/>
        <v>1</v>
      </c>
      <c r="V23" s="45">
        <f t="shared" si="6"/>
        <v>0.1</v>
      </c>
      <c r="W23" s="47">
        <f t="shared" si="7"/>
        <v>2</v>
      </c>
      <c r="X23" s="45">
        <f t="shared" si="8"/>
        <v>73.569999999999993</v>
      </c>
      <c r="Y23" s="49">
        <f t="shared" si="9"/>
        <v>7</v>
      </c>
      <c r="Z23" s="47">
        <v>41</v>
      </c>
      <c r="AA23" s="47"/>
    </row>
    <row r="24" spans="1:30" ht="9.9499999999999993" customHeight="1" x14ac:dyDescent="0.15">
      <c r="A24" s="44">
        <v>2131118</v>
      </c>
      <c r="B24" s="44" t="s">
        <v>57</v>
      </c>
      <c r="C24" s="45">
        <v>49.5</v>
      </c>
      <c r="D24" s="46">
        <v>0</v>
      </c>
      <c r="E24" s="46">
        <v>0</v>
      </c>
      <c r="F24" s="46">
        <v>0</v>
      </c>
      <c r="G24" s="46">
        <v>0</v>
      </c>
      <c r="H24" s="46">
        <v>15</v>
      </c>
      <c r="I24" s="46">
        <v>0</v>
      </c>
      <c r="J24" s="45">
        <v>0</v>
      </c>
      <c r="K24" s="45">
        <v>0</v>
      </c>
      <c r="L24" s="45">
        <f t="shared" si="1"/>
        <v>64.5</v>
      </c>
      <c r="M24" s="45">
        <f t="shared" si="2"/>
        <v>12.9</v>
      </c>
      <c r="N24" s="47">
        <f t="shared" si="3"/>
        <v>33</v>
      </c>
      <c r="O24" s="48">
        <v>71.31</v>
      </c>
      <c r="P24" s="45">
        <f t="shared" si="4"/>
        <v>49.917000000000002</v>
      </c>
      <c r="Q24" s="47">
        <f t="shared" si="5"/>
        <v>30</v>
      </c>
      <c r="R24" s="46">
        <v>0</v>
      </c>
      <c r="S24" s="46">
        <v>0</v>
      </c>
      <c r="T24" s="46">
        <v>0</v>
      </c>
      <c r="U24" s="45">
        <f t="shared" si="0"/>
        <v>0</v>
      </c>
      <c r="V24" s="45">
        <f t="shared" si="6"/>
        <v>0</v>
      </c>
      <c r="W24" s="47">
        <f t="shared" si="7"/>
        <v>28</v>
      </c>
      <c r="X24" s="45">
        <f t="shared" si="8"/>
        <v>62.817</v>
      </c>
      <c r="Y24" s="49">
        <f t="shared" si="9"/>
        <v>30</v>
      </c>
      <c r="Z24" s="47">
        <v>126</v>
      </c>
      <c r="AA24" s="47"/>
    </row>
    <row r="25" spans="1:30" ht="9.9499999999999993" customHeight="1" x14ac:dyDescent="0.15">
      <c r="A25" s="44">
        <v>2131119</v>
      </c>
      <c r="B25" s="44" t="s">
        <v>58</v>
      </c>
      <c r="C25" s="45">
        <v>49.9</v>
      </c>
      <c r="D25" s="46">
        <v>0</v>
      </c>
      <c r="E25" s="46">
        <v>6</v>
      </c>
      <c r="F25" s="46">
        <v>5</v>
      </c>
      <c r="G25" s="46">
        <v>0</v>
      </c>
      <c r="H25" s="46">
        <v>20</v>
      </c>
      <c r="I25" s="46">
        <v>0</v>
      </c>
      <c r="J25" s="45">
        <v>0</v>
      </c>
      <c r="K25" s="45">
        <v>0</v>
      </c>
      <c r="L25" s="45">
        <f t="shared" si="1"/>
        <v>80.900000000000006</v>
      </c>
      <c r="M25" s="45">
        <f t="shared" si="2"/>
        <v>16.180000000000003</v>
      </c>
      <c r="N25" s="47">
        <f t="shared" si="3"/>
        <v>1</v>
      </c>
      <c r="O25" s="48">
        <v>86.56</v>
      </c>
      <c r="P25" s="45">
        <f t="shared" si="4"/>
        <v>60.591999999999999</v>
      </c>
      <c r="Q25" s="47">
        <f t="shared" si="5"/>
        <v>4</v>
      </c>
      <c r="R25" s="46">
        <v>0</v>
      </c>
      <c r="S25" s="46">
        <v>0</v>
      </c>
      <c r="T25" s="46">
        <v>1</v>
      </c>
      <c r="U25" s="45">
        <f t="shared" si="0"/>
        <v>1</v>
      </c>
      <c r="V25" s="45">
        <f t="shared" si="6"/>
        <v>0.1</v>
      </c>
      <c r="W25" s="47">
        <f t="shared" si="7"/>
        <v>2</v>
      </c>
      <c r="X25" s="45">
        <f t="shared" si="8"/>
        <v>76.872</v>
      </c>
      <c r="Y25" s="49">
        <f t="shared" si="9"/>
        <v>2</v>
      </c>
      <c r="Z25" s="47">
        <v>8</v>
      </c>
      <c r="AA25" s="47"/>
    </row>
    <row r="26" spans="1:30" s="41" customFormat="1" ht="9.9499999999999993" customHeight="1" x14ac:dyDescent="0.15">
      <c r="A26" s="50">
        <v>2131120</v>
      </c>
      <c r="B26" s="50" t="s">
        <v>59</v>
      </c>
      <c r="C26" s="51">
        <v>49.6</v>
      </c>
      <c r="D26" s="52">
        <v>0</v>
      </c>
      <c r="E26" s="52">
        <v>0</v>
      </c>
      <c r="F26" s="52">
        <v>0</v>
      </c>
      <c r="G26" s="52">
        <v>0</v>
      </c>
      <c r="H26" s="52">
        <v>15</v>
      </c>
      <c r="I26" s="52">
        <v>0</v>
      </c>
      <c r="J26" s="51">
        <v>0</v>
      </c>
      <c r="K26" s="51">
        <v>0</v>
      </c>
      <c r="L26" s="53">
        <f t="shared" si="1"/>
        <v>64.599999999999994</v>
      </c>
      <c r="M26" s="51">
        <f t="shared" si="2"/>
        <v>12.92</v>
      </c>
      <c r="N26" s="54">
        <f t="shared" si="3"/>
        <v>23</v>
      </c>
      <c r="O26" s="51">
        <v>69</v>
      </c>
      <c r="P26" s="53">
        <f t="shared" si="4"/>
        <v>48.3</v>
      </c>
      <c r="Q26" s="54">
        <f t="shared" si="5"/>
        <v>33</v>
      </c>
      <c r="R26" s="52">
        <v>0</v>
      </c>
      <c r="S26" s="52">
        <v>0</v>
      </c>
      <c r="T26" s="52">
        <v>1</v>
      </c>
      <c r="U26" s="51">
        <f t="shared" si="0"/>
        <v>1</v>
      </c>
      <c r="V26" s="53">
        <f t="shared" si="6"/>
        <v>0.1</v>
      </c>
      <c r="W26" s="54">
        <f t="shared" si="7"/>
        <v>2</v>
      </c>
      <c r="X26" s="53">
        <f t="shared" si="8"/>
        <v>61.32</v>
      </c>
      <c r="Y26" s="55">
        <f t="shared" si="9"/>
        <v>33</v>
      </c>
      <c r="Z26" s="56">
        <v>129</v>
      </c>
      <c r="AA26" s="56"/>
      <c r="AB26" s="40"/>
      <c r="AC26" s="40"/>
      <c r="AD26" s="40"/>
    </row>
    <row r="27" spans="1:30" s="41" customFormat="1" ht="9.9499999999999993" customHeight="1" x14ac:dyDescent="0.15">
      <c r="A27" s="50">
        <v>2131121</v>
      </c>
      <c r="B27" s="50" t="s">
        <v>60</v>
      </c>
      <c r="C27" s="51">
        <v>49.6</v>
      </c>
      <c r="D27" s="52">
        <v>0</v>
      </c>
      <c r="E27" s="52">
        <v>0</v>
      </c>
      <c r="F27" s="52">
        <v>0</v>
      </c>
      <c r="G27" s="52">
        <v>0</v>
      </c>
      <c r="H27" s="52">
        <v>15</v>
      </c>
      <c r="I27" s="52">
        <v>0</v>
      </c>
      <c r="J27" s="51">
        <v>0</v>
      </c>
      <c r="K27" s="51">
        <v>0</v>
      </c>
      <c r="L27" s="53">
        <f t="shared" si="1"/>
        <v>64.599999999999994</v>
      </c>
      <c r="M27" s="51">
        <f t="shared" si="2"/>
        <v>12.92</v>
      </c>
      <c r="N27" s="54">
        <f t="shared" si="3"/>
        <v>23</v>
      </c>
      <c r="O27" s="51">
        <v>67.87</v>
      </c>
      <c r="P27" s="53">
        <f t="shared" si="4"/>
        <v>47.509</v>
      </c>
      <c r="Q27" s="54">
        <f t="shared" si="5"/>
        <v>34</v>
      </c>
      <c r="R27" s="52">
        <v>0</v>
      </c>
      <c r="S27" s="52">
        <v>0</v>
      </c>
      <c r="T27" s="52">
        <v>1</v>
      </c>
      <c r="U27" s="51">
        <f t="shared" si="0"/>
        <v>1</v>
      </c>
      <c r="V27" s="53">
        <f t="shared" si="6"/>
        <v>0.1</v>
      </c>
      <c r="W27" s="54">
        <f t="shared" si="7"/>
        <v>2</v>
      </c>
      <c r="X27" s="53">
        <f t="shared" si="8"/>
        <v>60.529000000000003</v>
      </c>
      <c r="Y27" s="55">
        <f t="shared" si="9"/>
        <v>35</v>
      </c>
      <c r="Z27" s="56">
        <v>131</v>
      </c>
      <c r="AA27" s="56"/>
      <c r="AB27" s="40"/>
      <c r="AC27" s="40"/>
      <c r="AD27" s="40"/>
    </row>
    <row r="28" spans="1:30" s="41" customFormat="1" ht="9.9499999999999993" customHeight="1" x14ac:dyDescent="0.15">
      <c r="A28" s="50">
        <v>2131122</v>
      </c>
      <c r="B28" s="50" t="s">
        <v>61</v>
      </c>
      <c r="C28" s="51">
        <v>49.7</v>
      </c>
      <c r="D28" s="52">
        <v>0</v>
      </c>
      <c r="E28" s="52">
        <v>6</v>
      </c>
      <c r="F28" s="52">
        <v>0</v>
      </c>
      <c r="G28" s="52">
        <v>0</v>
      </c>
      <c r="H28" s="52">
        <v>17</v>
      </c>
      <c r="I28" s="52">
        <v>0</v>
      </c>
      <c r="J28" s="51">
        <v>0</v>
      </c>
      <c r="K28" s="51">
        <v>0</v>
      </c>
      <c r="L28" s="53">
        <f t="shared" si="1"/>
        <v>72.7</v>
      </c>
      <c r="M28" s="51">
        <f t="shared" si="2"/>
        <v>14.540000000000001</v>
      </c>
      <c r="N28" s="54">
        <f t="shared" si="3"/>
        <v>3</v>
      </c>
      <c r="O28" s="51">
        <v>78.87</v>
      </c>
      <c r="P28" s="53">
        <f t="shared" si="4"/>
        <v>55.209000000000003</v>
      </c>
      <c r="Q28" s="54">
        <f t="shared" si="5"/>
        <v>21</v>
      </c>
      <c r="R28" s="52">
        <v>0</v>
      </c>
      <c r="S28" s="52">
        <v>0</v>
      </c>
      <c r="T28" s="52">
        <v>1</v>
      </c>
      <c r="U28" s="51">
        <f t="shared" si="0"/>
        <v>1</v>
      </c>
      <c r="V28" s="53">
        <f t="shared" si="6"/>
        <v>0.1</v>
      </c>
      <c r="W28" s="54">
        <f t="shared" si="7"/>
        <v>2</v>
      </c>
      <c r="X28" s="53">
        <f t="shared" si="8"/>
        <v>69.849000000000004</v>
      </c>
      <c r="Y28" s="55">
        <f t="shared" si="9"/>
        <v>19</v>
      </c>
      <c r="Z28" s="56">
        <v>89</v>
      </c>
      <c r="AA28" s="56"/>
      <c r="AB28" s="40"/>
      <c r="AC28" s="40"/>
      <c r="AD28" s="40"/>
    </row>
    <row r="29" spans="1:30" ht="9.9499999999999993" customHeight="1" x14ac:dyDescent="0.15">
      <c r="A29" s="44">
        <v>2131126</v>
      </c>
      <c r="B29" s="44" t="s">
        <v>62</v>
      </c>
      <c r="C29" s="45">
        <v>49.6</v>
      </c>
      <c r="D29" s="46">
        <v>0</v>
      </c>
      <c r="E29" s="46">
        <v>0</v>
      </c>
      <c r="F29" s="46">
        <v>0</v>
      </c>
      <c r="G29" s="46">
        <v>0</v>
      </c>
      <c r="H29" s="46">
        <v>15</v>
      </c>
      <c r="I29" s="46">
        <v>0</v>
      </c>
      <c r="J29" s="45">
        <v>0</v>
      </c>
      <c r="K29" s="45">
        <v>0</v>
      </c>
      <c r="L29" s="45">
        <f t="shared" si="1"/>
        <v>64.599999999999994</v>
      </c>
      <c r="M29" s="45">
        <f t="shared" si="2"/>
        <v>12.92</v>
      </c>
      <c r="N29" s="47">
        <f t="shared" si="3"/>
        <v>23</v>
      </c>
      <c r="O29" s="48">
        <v>82.87</v>
      </c>
      <c r="P29" s="45">
        <f t="shared" si="4"/>
        <v>58.009</v>
      </c>
      <c r="Q29" s="47">
        <f t="shared" si="5"/>
        <v>16</v>
      </c>
      <c r="R29" s="46">
        <v>0</v>
      </c>
      <c r="S29" s="46">
        <v>0</v>
      </c>
      <c r="T29" s="46">
        <v>1</v>
      </c>
      <c r="U29" s="45">
        <f t="shared" si="0"/>
        <v>1</v>
      </c>
      <c r="V29" s="45">
        <f t="shared" si="6"/>
        <v>0.1</v>
      </c>
      <c r="W29" s="47">
        <f t="shared" si="7"/>
        <v>2</v>
      </c>
      <c r="X29" s="45">
        <f t="shared" si="8"/>
        <v>71.028999999999996</v>
      </c>
      <c r="Y29" s="49">
        <f t="shared" si="9"/>
        <v>16</v>
      </c>
      <c r="Z29" s="47">
        <v>75</v>
      </c>
      <c r="AA29" s="47"/>
    </row>
    <row r="30" spans="1:30" s="41" customFormat="1" ht="9.9499999999999993" customHeight="1" x14ac:dyDescent="0.15">
      <c r="A30" s="50">
        <v>2131127</v>
      </c>
      <c r="B30" s="50" t="s">
        <v>63</v>
      </c>
      <c r="C30" s="51">
        <v>49.6</v>
      </c>
      <c r="D30" s="52">
        <v>0</v>
      </c>
      <c r="E30" s="52">
        <v>0</v>
      </c>
      <c r="F30" s="52">
        <v>0</v>
      </c>
      <c r="G30" s="52">
        <v>0</v>
      </c>
      <c r="H30" s="52">
        <v>15</v>
      </c>
      <c r="I30" s="52">
        <v>0</v>
      </c>
      <c r="J30" s="51">
        <v>0</v>
      </c>
      <c r="K30" s="51">
        <v>0</v>
      </c>
      <c r="L30" s="53">
        <f t="shared" si="1"/>
        <v>64.599999999999994</v>
      </c>
      <c r="M30" s="51">
        <f t="shared" si="2"/>
        <v>12.92</v>
      </c>
      <c r="N30" s="54">
        <f t="shared" si="3"/>
        <v>23</v>
      </c>
      <c r="O30" s="51">
        <v>69.680000000000007</v>
      </c>
      <c r="P30" s="53">
        <f t="shared" si="4"/>
        <v>48.776000000000003</v>
      </c>
      <c r="Q30" s="54">
        <f t="shared" si="5"/>
        <v>31</v>
      </c>
      <c r="R30" s="52">
        <v>0</v>
      </c>
      <c r="S30" s="52">
        <v>0</v>
      </c>
      <c r="T30" s="52">
        <v>1</v>
      </c>
      <c r="U30" s="51">
        <f t="shared" si="0"/>
        <v>1</v>
      </c>
      <c r="V30" s="53">
        <f t="shared" si="6"/>
        <v>0.1</v>
      </c>
      <c r="W30" s="54">
        <f t="shared" si="7"/>
        <v>2</v>
      </c>
      <c r="X30" s="53">
        <f t="shared" si="8"/>
        <v>61.796000000000006</v>
      </c>
      <c r="Y30" s="55">
        <f t="shared" si="9"/>
        <v>31</v>
      </c>
      <c r="Z30" s="56">
        <v>127</v>
      </c>
      <c r="AA30" s="56"/>
      <c r="AB30" s="40"/>
      <c r="AC30" s="40"/>
      <c r="AD30" s="40"/>
    </row>
    <row r="31" spans="1:30" ht="9.9499999999999993" customHeight="1" x14ac:dyDescent="0.15">
      <c r="A31" s="44">
        <v>2131128</v>
      </c>
      <c r="B31" s="44" t="s">
        <v>64</v>
      </c>
      <c r="C31" s="45">
        <v>49.6</v>
      </c>
      <c r="D31" s="46">
        <v>0</v>
      </c>
      <c r="E31" s="46">
        <v>0</v>
      </c>
      <c r="F31" s="46">
        <v>5</v>
      </c>
      <c r="G31" s="46">
        <v>0</v>
      </c>
      <c r="H31" s="46">
        <v>17</v>
      </c>
      <c r="I31" s="46">
        <v>0</v>
      </c>
      <c r="J31" s="45">
        <v>0</v>
      </c>
      <c r="K31" s="45">
        <v>0</v>
      </c>
      <c r="L31" s="45">
        <f t="shared" si="1"/>
        <v>71.599999999999994</v>
      </c>
      <c r="M31" s="45">
        <f t="shared" si="2"/>
        <v>14.32</v>
      </c>
      <c r="N31" s="47">
        <f t="shared" si="3"/>
        <v>6</v>
      </c>
      <c r="O31" s="48">
        <v>87.125</v>
      </c>
      <c r="P31" s="45">
        <f t="shared" si="4"/>
        <v>60.987499999999997</v>
      </c>
      <c r="Q31" s="47">
        <f t="shared" si="5"/>
        <v>3</v>
      </c>
      <c r="R31" s="46">
        <v>0</v>
      </c>
      <c r="S31" s="46">
        <v>0</v>
      </c>
      <c r="T31" s="46">
        <v>1</v>
      </c>
      <c r="U31" s="45">
        <f t="shared" si="0"/>
        <v>1</v>
      </c>
      <c r="V31" s="45">
        <f t="shared" si="6"/>
        <v>0.1</v>
      </c>
      <c r="W31" s="47">
        <f t="shared" si="7"/>
        <v>2</v>
      </c>
      <c r="X31" s="45">
        <f t="shared" si="8"/>
        <v>75.407499999999999</v>
      </c>
      <c r="Y31" s="49">
        <f t="shared" si="9"/>
        <v>3</v>
      </c>
      <c r="Z31" s="47">
        <v>20</v>
      </c>
      <c r="AA31" s="47"/>
    </row>
    <row r="32" spans="1:30" ht="9.9499999999999993" customHeight="1" x14ac:dyDescent="0.15">
      <c r="A32" s="44">
        <v>2131130</v>
      </c>
      <c r="B32" s="44" t="s">
        <v>65</v>
      </c>
      <c r="C32" s="45">
        <v>49.8</v>
      </c>
      <c r="D32" s="46">
        <v>0</v>
      </c>
      <c r="E32" s="46">
        <v>0</v>
      </c>
      <c r="F32" s="46">
        <v>0</v>
      </c>
      <c r="G32" s="46">
        <v>0</v>
      </c>
      <c r="H32" s="46">
        <v>17</v>
      </c>
      <c r="I32" s="46">
        <v>0</v>
      </c>
      <c r="J32" s="45">
        <v>0</v>
      </c>
      <c r="K32" s="45">
        <v>0</v>
      </c>
      <c r="L32" s="45">
        <f t="shared" si="1"/>
        <v>66.8</v>
      </c>
      <c r="M32" s="45">
        <f t="shared" si="2"/>
        <v>13.36</v>
      </c>
      <c r="N32" s="47">
        <f t="shared" si="3"/>
        <v>13</v>
      </c>
      <c r="O32" s="48">
        <v>83</v>
      </c>
      <c r="P32" s="45">
        <f t="shared" si="4"/>
        <v>58.099999999999994</v>
      </c>
      <c r="Q32" s="47">
        <f t="shared" si="5"/>
        <v>15</v>
      </c>
      <c r="R32" s="46">
        <v>0</v>
      </c>
      <c r="S32" s="46">
        <v>0</v>
      </c>
      <c r="T32" s="46">
        <v>1</v>
      </c>
      <c r="U32" s="45">
        <f t="shared" si="0"/>
        <v>1</v>
      </c>
      <c r="V32" s="45">
        <f t="shared" si="6"/>
        <v>0.1</v>
      </c>
      <c r="W32" s="47">
        <f t="shared" si="7"/>
        <v>2</v>
      </c>
      <c r="X32" s="45">
        <f t="shared" si="8"/>
        <v>71.559999999999988</v>
      </c>
      <c r="Y32" s="49">
        <f t="shared" si="9"/>
        <v>14</v>
      </c>
      <c r="Z32" s="47">
        <v>68</v>
      </c>
      <c r="AA32" s="47"/>
    </row>
    <row r="33" spans="1:30" ht="9.9499999999999993" customHeight="1" x14ac:dyDescent="0.15">
      <c r="A33" s="44">
        <v>2131131</v>
      </c>
      <c r="B33" s="44" t="s">
        <v>66</v>
      </c>
      <c r="C33" s="45">
        <v>49.8</v>
      </c>
      <c r="D33" s="46">
        <v>0</v>
      </c>
      <c r="E33" s="46">
        <v>0</v>
      </c>
      <c r="F33" s="46">
        <v>0</v>
      </c>
      <c r="G33" s="46">
        <v>0</v>
      </c>
      <c r="H33" s="46">
        <v>17</v>
      </c>
      <c r="I33" s="46">
        <v>0</v>
      </c>
      <c r="J33" s="45">
        <v>0</v>
      </c>
      <c r="K33" s="45">
        <v>0</v>
      </c>
      <c r="L33" s="45">
        <f t="shared" si="1"/>
        <v>66.8</v>
      </c>
      <c r="M33" s="45">
        <f t="shared" si="2"/>
        <v>13.36</v>
      </c>
      <c r="N33" s="47">
        <f t="shared" si="3"/>
        <v>13</v>
      </c>
      <c r="O33" s="48">
        <v>84.87</v>
      </c>
      <c r="P33" s="45">
        <f t="shared" si="4"/>
        <v>59.408999999999999</v>
      </c>
      <c r="Q33" s="47">
        <f t="shared" si="5"/>
        <v>8</v>
      </c>
      <c r="R33" s="46">
        <v>0</v>
      </c>
      <c r="S33" s="46">
        <v>0</v>
      </c>
      <c r="T33" s="46">
        <v>1</v>
      </c>
      <c r="U33" s="45">
        <f t="shared" si="0"/>
        <v>1</v>
      </c>
      <c r="V33" s="45">
        <f t="shared" si="6"/>
        <v>0.1</v>
      </c>
      <c r="W33" s="47">
        <f t="shared" si="7"/>
        <v>2</v>
      </c>
      <c r="X33" s="45">
        <f t="shared" si="8"/>
        <v>72.869</v>
      </c>
      <c r="Y33" s="49">
        <f t="shared" si="9"/>
        <v>9</v>
      </c>
      <c r="Z33" s="47">
        <v>49</v>
      </c>
      <c r="AA33" s="47"/>
    </row>
    <row r="34" spans="1:30" s="41" customFormat="1" ht="9.9499999999999993" customHeight="1" x14ac:dyDescent="0.15">
      <c r="A34" s="50">
        <v>2131132</v>
      </c>
      <c r="B34" s="50" t="s">
        <v>67</v>
      </c>
      <c r="C34" s="51">
        <v>49.7</v>
      </c>
      <c r="D34" s="52">
        <v>0</v>
      </c>
      <c r="E34" s="52">
        <v>0</v>
      </c>
      <c r="F34" s="52">
        <v>5</v>
      </c>
      <c r="G34" s="52">
        <v>0</v>
      </c>
      <c r="H34" s="52">
        <v>17</v>
      </c>
      <c r="I34" s="52">
        <v>0</v>
      </c>
      <c r="J34" s="51">
        <v>0</v>
      </c>
      <c r="K34" s="51">
        <v>0</v>
      </c>
      <c r="L34" s="53">
        <f t="shared" si="1"/>
        <v>71.7</v>
      </c>
      <c r="M34" s="51">
        <f t="shared" si="2"/>
        <v>14.340000000000002</v>
      </c>
      <c r="N34" s="54">
        <f t="shared" si="3"/>
        <v>4</v>
      </c>
      <c r="O34" s="51">
        <v>75.314999999999998</v>
      </c>
      <c r="P34" s="53">
        <f t="shared" si="4"/>
        <v>52.720499999999994</v>
      </c>
      <c r="Q34" s="54">
        <f t="shared" si="5"/>
        <v>24</v>
      </c>
      <c r="R34" s="52">
        <v>0</v>
      </c>
      <c r="S34" s="52">
        <v>0</v>
      </c>
      <c r="T34" s="52">
        <v>1</v>
      </c>
      <c r="U34" s="51">
        <f t="shared" si="0"/>
        <v>1</v>
      </c>
      <c r="V34" s="53">
        <f t="shared" si="6"/>
        <v>0.1</v>
      </c>
      <c r="W34" s="54">
        <f t="shared" si="7"/>
        <v>2</v>
      </c>
      <c r="X34" s="53">
        <f t="shared" si="8"/>
        <v>67.160499999999985</v>
      </c>
      <c r="Y34" s="55">
        <f t="shared" si="9"/>
        <v>24</v>
      </c>
      <c r="Z34" s="56">
        <v>110</v>
      </c>
      <c r="AA34" s="56"/>
      <c r="AB34" s="40"/>
      <c r="AC34" s="40"/>
      <c r="AD34" s="40"/>
    </row>
    <row r="35" spans="1:30" ht="9.9499999999999993" customHeight="1" x14ac:dyDescent="0.15">
      <c r="A35" s="44">
        <v>2131133</v>
      </c>
      <c r="B35" s="44" t="s">
        <v>68</v>
      </c>
      <c r="C35" s="45">
        <v>49.7</v>
      </c>
      <c r="D35" s="46">
        <v>0</v>
      </c>
      <c r="E35" s="46">
        <v>0</v>
      </c>
      <c r="F35" s="46">
        <v>0</v>
      </c>
      <c r="G35" s="46">
        <v>0</v>
      </c>
      <c r="H35" s="46">
        <v>17</v>
      </c>
      <c r="I35" s="46">
        <v>0</v>
      </c>
      <c r="J35" s="45">
        <v>0</v>
      </c>
      <c r="K35" s="45">
        <v>0</v>
      </c>
      <c r="L35" s="45">
        <f t="shared" si="1"/>
        <v>66.7</v>
      </c>
      <c r="M35" s="45">
        <f t="shared" si="2"/>
        <v>13.340000000000002</v>
      </c>
      <c r="N35" s="47">
        <f t="shared" si="3"/>
        <v>16</v>
      </c>
      <c r="O35" s="48">
        <v>85</v>
      </c>
      <c r="P35" s="45">
        <f t="shared" si="4"/>
        <v>59.499999999999993</v>
      </c>
      <c r="Q35" s="47">
        <f t="shared" si="5"/>
        <v>7</v>
      </c>
      <c r="R35" s="46">
        <v>0</v>
      </c>
      <c r="S35" s="46">
        <v>0</v>
      </c>
      <c r="T35" s="46">
        <v>1</v>
      </c>
      <c r="U35" s="45">
        <f t="shared" si="0"/>
        <v>1</v>
      </c>
      <c r="V35" s="45">
        <f t="shared" si="6"/>
        <v>0.1</v>
      </c>
      <c r="W35" s="47">
        <f t="shared" si="7"/>
        <v>2</v>
      </c>
      <c r="X35" s="45">
        <f t="shared" si="8"/>
        <v>72.939999999999984</v>
      </c>
      <c r="Y35" s="49">
        <f t="shared" si="9"/>
        <v>8</v>
      </c>
      <c r="Z35" s="47">
        <v>48</v>
      </c>
      <c r="AA35" s="47"/>
    </row>
    <row r="36" spans="1:30" ht="9.9499999999999993" customHeight="1" x14ac:dyDescent="0.15">
      <c r="A36" s="44">
        <v>2131134</v>
      </c>
      <c r="B36" s="44" t="s">
        <v>69</v>
      </c>
      <c r="C36" s="45">
        <v>49.7</v>
      </c>
      <c r="D36" s="46">
        <v>0</v>
      </c>
      <c r="E36" s="46">
        <v>0</v>
      </c>
      <c r="F36" s="46">
        <v>0</v>
      </c>
      <c r="G36" s="46">
        <v>0</v>
      </c>
      <c r="H36" s="46">
        <v>15</v>
      </c>
      <c r="I36" s="46">
        <v>0</v>
      </c>
      <c r="J36" s="45">
        <v>0</v>
      </c>
      <c r="K36" s="45">
        <v>0</v>
      </c>
      <c r="L36" s="45">
        <f t="shared" si="1"/>
        <v>64.7</v>
      </c>
      <c r="M36" s="45">
        <f t="shared" si="2"/>
        <v>12.940000000000001</v>
      </c>
      <c r="N36" s="47">
        <f t="shared" si="3"/>
        <v>20</v>
      </c>
      <c r="O36" s="48">
        <v>78.87</v>
      </c>
      <c r="P36" s="45">
        <f t="shared" si="4"/>
        <v>55.209000000000003</v>
      </c>
      <c r="Q36" s="47">
        <f t="shared" si="5"/>
        <v>21</v>
      </c>
      <c r="R36" s="46">
        <v>0</v>
      </c>
      <c r="S36" s="46">
        <v>0</v>
      </c>
      <c r="T36" s="46">
        <v>1</v>
      </c>
      <c r="U36" s="45">
        <f t="shared" si="0"/>
        <v>1</v>
      </c>
      <c r="V36" s="45">
        <f t="shared" si="6"/>
        <v>0.1</v>
      </c>
      <c r="W36" s="47">
        <f t="shared" si="7"/>
        <v>2</v>
      </c>
      <c r="X36" s="45">
        <f t="shared" si="8"/>
        <v>68.248999999999995</v>
      </c>
      <c r="Y36" s="49">
        <f t="shared" si="9"/>
        <v>22</v>
      </c>
      <c r="Z36" s="47">
        <v>100</v>
      </c>
      <c r="AA36" s="47"/>
    </row>
    <row r="37" spans="1:30" s="41" customFormat="1" ht="9.9499999999999993" customHeight="1" x14ac:dyDescent="0.15">
      <c r="A37" s="50">
        <v>2131135</v>
      </c>
      <c r="B37" s="50" t="s">
        <v>70</v>
      </c>
      <c r="C37" s="51">
        <v>49.6</v>
      </c>
      <c r="D37" s="52">
        <v>0</v>
      </c>
      <c r="E37" s="52">
        <v>0</v>
      </c>
      <c r="F37" s="52">
        <v>0</v>
      </c>
      <c r="G37" s="52">
        <v>0</v>
      </c>
      <c r="H37" s="52">
        <v>15</v>
      </c>
      <c r="I37" s="52">
        <v>0</v>
      </c>
      <c r="J37" s="51">
        <v>0</v>
      </c>
      <c r="K37" s="51">
        <v>0</v>
      </c>
      <c r="L37" s="53">
        <f t="shared" si="1"/>
        <v>64.599999999999994</v>
      </c>
      <c r="M37" s="51">
        <f t="shared" si="2"/>
        <v>12.92</v>
      </c>
      <c r="N37" s="54">
        <f t="shared" si="3"/>
        <v>23</v>
      </c>
      <c r="O37" s="51">
        <v>75</v>
      </c>
      <c r="P37" s="53">
        <f t="shared" si="4"/>
        <v>52.5</v>
      </c>
      <c r="Q37" s="54">
        <f t="shared" si="5"/>
        <v>25</v>
      </c>
      <c r="R37" s="52">
        <v>0</v>
      </c>
      <c r="S37" s="52">
        <v>0</v>
      </c>
      <c r="T37" s="52">
        <v>1</v>
      </c>
      <c r="U37" s="51">
        <f t="shared" si="0"/>
        <v>1</v>
      </c>
      <c r="V37" s="53">
        <f t="shared" si="6"/>
        <v>0.1</v>
      </c>
      <c r="W37" s="54">
        <f t="shared" si="7"/>
        <v>2</v>
      </c>
      <c r="X37" s="53">
        <f t="shared" si="8"/>
        <v>65.52</v>
      </c>
      <c r="Y37" s="55">
        <f t="shared" si="9"/>
        <v>25</v>
      </c>
      <c r="Z37" s="56">
        <v>115</v>
      </c>
      <c r="AA37" s="56"/>
      <c r="AB37" s="40"/>
      <c r="AC37" s="40"/>
      <c r="AD37" s="40"/>
    </row>
    <row r="38" spans="1:30" s="41" customFormat="1" ht="9.9499999999999993" customHeight="1" x14ac:dyDescent="0.15">
      <c r="A38" s="50">
        <v>2131139</v>
      </c>
      <c r="B38" s="50" t="s">
        <v>71</v>
      </c>
      <c r="C38" s="51">
        <v>49.6</v>
      </c>
      <c r="D38" s="52">
        <v>0</v>
      </c>
      <c r="E38" s="52">
        <v>0</v>
      </c>
      <c r="F38" s="52">
        <v>0</v>
      </c>
      <c r="G38" s="52">
        <v>0</v>
      </c>
      <c r="H38" s="52">
        <v>17</v>
      </c>
      <c r="I38" s="52">
        <v>0</v>
      </c>
      <c r="J38" s="51">
        <v>0</v>
      </c>
      <c r="K38" s="51">
        <v>0</v>
      </c>
      <c r="L38" s="53">
        <f t="shared" si="1"/>
        <v>66.599999999999994</v>
      </c>
      <c r="M38" s="51">
        <f t="shared" si="2"/>
        <v>13.32</v>
      </c>
      <c r="N38" s="54">
        <f t="shared" si="3"/>
        <v>17</v>
      </c>
      <c r="O38" s="51">
        <v>73.25</v>
      </c>
      <c r="P38" s="53">
        <f t="shared" si="4"/>
        <v>51.274999999999999</v>
      </c>
      <c r="Q38" s="54">
        <f t="shared" si="5"/>
        <v>28</v>
      </c>
      <c r="R38" s="52">
        <v>0</v>
      </c>
      <c r="S38" s="52">
        <v>0</v>
      </c>
      <c r="T38" s="52">
        <v>1</v>
      </c>
      <c r="U38" s="51">
        <f t="shared" si="0"/>
        <v>1</v>
      </c>
      <c r="V38" s="53">
        <f t="shared" si="6"/>
        <v>0.1</v>
      </c>
      <c r="W38" s="54">
        <f t="shared" si="7"/>
        <v>2</v>
      </c>
      <c r="X38" s="53">
        <f t="shared" si="8"/>
        <v>64.694999999999993</v>
      </c>
      <c r="Y38" s="55">
        <f t="shared" si="9"/>
        <v>28</v>
      </c>
      <c r="Z38" s="56">
        <v>121</v>
      </c>
      <c r="AA38" s="56"/>
      <c r="AB38" s="40"/>
      <c r="AC38" s="40"/>
      <c r="AD38" s="40"/>
    </row>
    <row r="39" spans="1:30" ht="9.9499999999999993" customHeight="1" x14ac:dyDescent="0.15">
      <c r="A39" s="44">
        <v>2131140</v>
      </c>
      <c r="B39" s="44" t="s">
        <v>72</v>
      </c>
      <c r="C39" s="45">
        <v>49.5</v>
      </c>
      <c r="D39" s="46">
        <v>0</v>
      </c>
      <c r="E39" s="46">
        <v>0</v>
      </c>
      <c r="F39" s="46">
        <v>0</v>
      </c>
      <c r="G39" s="46">
        <v>0</v>
      </c>
      <c r="H39" s="46">
        <v>15</v>
      </c>
      <c r="I39" s="46">
        <v>0</v>
      </c>
      <c r="J39" s="45">
        <v>0</v>
      </c>
      <c r="K39" s="45">
        <v>0</v>
      </c>
      <c r="L39" s="45">
        <f t="shared" si="1"/>
        <v>64.5</v>
      </c>
      <c r="M39" s="45">
        <f t="shared" si="2"/>
        <v>12.9</v>
      </c>
      <c r="N39" s="47">
        <f t="shared" si="3"/>
        <v>33</v>
      </c>
      <c r="O39" s="48">
        <v>74.680000000000007</v>
      </c>
      <c r="P39" s="45">
        <f t="shared" si="4"/>
        <v>52.276000000000003</v>
      </c>
      <c r="Q39" s="47">
        <f t="shared" si="5"/>
        <v>26</v>
      </c>
      <c r="R39" s="46">
        <v>0</v>
      </c>
      <c r="S39" s="46">
        <v>0</v>
      </c>
      <c r="T39" s="46">
        <v>0</v>
      </c>
      <c r="U39" s="45">
        <f t="shared" si="0"/>
        <v>0</v>
      </c>
      <c r="V39" s="45">
        <f t="shared" si="6"/>
        <v>0</v>
      </c>
      <c r="W39" s="47">
        <f t="shared" si="7"/>
        <v>28</v>
      </c>
      <c r="X39" s="45">
        <f t="shared" si="8"/>
        <v>65.176000000000002</v>
      </c>
      <c r="Y39" s="49">
        <f t="shared" si="9"/>
        <v>27</v>
      </c>
      <c r="Z39" s="47">
        <v>120</v>
      </c>
      <c r="AA39" s="47"/>
    </row>
    <row r="40" spans="1:30" ht="9.9499999999999993" customHeight="1" x14ac:dyDescent="0.15">
      <c r="A40" s="44">
        <v>2131141</v>
      </c>
      <c r="B40" s="44" t="s">
        <v>73</v>
      </c>
      <c r="C40" s="45">
        <v>49.5</v>
      </c>
      <c r="D40" s="46">
        <v>0</v>
      </c>
      <c r="E40" s="46">
        <v>0</v>
      </c>
      <c r="F40" s="46">
        <v>0</v>
      </c>
      <c r="G40" s="46">
        <v>0</v>
      </c>
      <c r="H40" s="46">
        <v>15</v>
      </c>
      <c r="I40" s="46">
        <v>0</v>
      </c>
      <c r="J40" s="45">
        <v>0</v>
      </c>
      <c r="K40" s="45">
        <v>0</v>
      </c>
      <c r="L40" s="45">
        <f t="shared" si="1"/>
        <v>64.5</v>
      </c>
      <c r="M40" s="45">
        <f t="shared" si="2"/>
        <v>12.9</v>
      </c>
      <c r="N40" s="47">
        <f t="shared" si="3"/>
        <v>33</v>
      </c>
      <c r="O40" s="48">
        <v>78.875</v>
      </c>
      <c r="P40" s="45">
        <f t="shared" si="4"/>
        <v>55.212499999999999</v>
      </c>
      <c r="Q40" s="47">
        <f t="shared" si="5"/>
        <v>20</v>
      </c>
      <c r="R40" s="46">
        <v>0</v>
      </c>
      <c r="S40" s="46">
        <v>0</v>
      </c>
      <c r="T40" s="46">
        <v>0</v>
      </c>
      <c r="U40" s="45">
        <f t="shared" si="0"/>
        <v>0</v>
      </c>
      <c r="V40" s="45">
        <f t="shared" si="6"/>
        <v>0</v>
      </c>
      <c r="W40" s="47">
        <f t="shared" si="7"/>
        <v>28</v>
      </c>
      <c r="X40" s="45">
        <f t="shared" si="8"/>
        <v>68.112499999999997</v>
      </c>
      <c r="Y40" s="49">
        <f t="shared" si="9"/>
        <v>23</v>
      </c>
      <c r="Z40" s="47">
        <v>102</v>
      </c>
      <c r="AA40" s="47"/>
    </row>
    <row r="41" spans="1:30" s="41" customFormat="1" ht="9.9499999999999993" customHeight="1" x14ac:dyDescent="0.15">
      <c r="A41" s="50">
        <v>2131143</v>
      </c>
      <c r="B41" s="50" t="s">
        <v>74</v>
      </c>
      <c r="C41" s="51">
        <v>49.6</v>
      </c>
      <c r="D41" s="52">
        <v>0</v>
      </c>
      <c r="E41" s="52">
        <v>0</v>
      </c>
      <c r="F41" s="52">
        <v>0</v>
      </c>
      <c r="G41" s="52">
        <v>0</v>
      </c>
      <c r="H41" s="52">
        <v>17</v>
      </c>
      <c r="I41" s="52">
        <v>0</v>
      </c>
      <c r="J41" s="51">
        <v>0</v>
      </c>
      <c r="K41" s="51">
        <v>0</v>
      </c>
      <c r="L41" s="53">
        <f t="shared" si="1"/>
        <v>66.599999999999994</v>
      </c>
      <c r="M41" s="51">
        <f t="shared" si="2"/>
        <v>13.32</v>
      </c>
      <c r="N41" s="54">
        <f t="shared" si="3"/>
        <v>17</v>
      </c>
      <c r="O41" s="51">
        <v>67.56</v>
      </c>
      <c r="P41" s="53">
        <f t="shared" si="4"/>
        <v>47.292000000000002</v>
      </c>
      <c r="Q41" s="54">
        <f t="shared" si="5"/>
        <v>35</v>
      </c>
      <c r="R41" s="52">
        <v>0</v>
      </c>
      <c r="S41" s="52">
        <v>0</v>
      </c>
      <c r="T41" s="52">
        <v>0</v>
      </c>
      <c r="U41" s="51">
        <f t="shared" si="0"/>
        <v>0</v>
      </c>
      <c r="V41" s="53">
        <f t="shared" si="6"/>
        <v>0</v>
      </c>
      <c r="W41" s="54">
        <f t="shared" si="7"/>
        <v>28</v>
      </c>
      <c r="X41" s="53">
        <f t="shared" si="8"/>
        <v>60.612000000000002</v>
      </c>
      <c r="Y41" s="55">
        <f t="shared" si="9"/>
        <v>34</v>
      </c>
      <c r="Z41" s="56">
        <v>130</v>
      </c>
      <c r="AA41" s="56"/>
      <c r="AB41" s="40"/>
      <c r="AC41" s="40"/>
      <c r="AD41" s="40"/>
    </row>
    <row r="42" spans="1:30" ht="9.9499999999999993" customHeight="1" x14ac:dyDescent="0.15">
      <c r="A42" s="44">
        <v>1931247</v>
      </c>
      <c r="B42" s="44" t="s">
        <v>75</v>
      </c>
      <c r="C42" s="45">
        <v>49.6</v>
      </c>
      <c r="D42" s="46">
        <v>0</v>
      </c>
      <c r="E42" s="46">
        <v>0</v>
      </c>
      <c r="F42" s="46">
        <v>0</v>
      </c>
      <c r="G42" s="46">
        <v>0</v>
      </c>
      <c r="H42" s="46">
        <v>15</v>
      </c>
      <c r="I42" s="46">
        <v>0</v>
      </c>
      <c r="J42" s="45">
        <v>0</v>
      </c>
      <c r="K42" s="45">
        <v>0</v>
      </c>
      <c r="L42" s="45">
        <f t="shared" si="1"/>
        <v>64.599999999999994</v>
      </c>
      <c r="M42" s="45">
        <f t="shared" si="2"/>
        <v>12.92</v>
      </c>
      <c r="N42" s="47">
        <f t="shared" si="3"/>
        <v>23</v>
      </c>
      <c r="O42" s="48">
        <v>72.180000000000007</v>
      </c>
      <c r="P42" s="45">
        <f t="shared" si="4"/>
        <v>50.526000000000003</v>
      </c>
      <c r="Q42" s="47">
        <f t="shared" si="5"/>
        <v>29</v>
      </c>
      <c r="R42" s="46">
        <v>0</v>
      </c>
      <c r="S42" s="46">
        <v>0</v>
      </c>
      <c r="T42" s="46">
        <v>0</v>
      </c>
      <c r="U42" s="45">
        <f t="shared" si="0"/>
        <v>0</v>
      </c>
      <c r="V42" s="45">
        <f t="shared" si="6"/>
        <v>0</v>
      </c>
      <c r="W42" s="47">
        <f t="shared" si="7"/>
        <v>28</v>
      </c>
      <c r="X42" s="45">
        <f t="shared" si="8"/>
        <v>63.446000000000005</v>
      </c>
      <c r="Y42" s="49">
        <f t="shared" si="9"/>
        <v>29</v>
      </c>
      <c r="Z42" s="47">
        <v>123</v>
      </c>
      <c r="AA42" s="47"/>
    </row>
    <row r="43" spans="1:30" x14ac:dyDescent="0.15">
      <c r="A43" s="57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8"/>
      <c r="P43" s="58"/>
      <c r="Q43" s="59"/>
      <c r="R43" s="60"/>
      <c r="S43" s="60"/>
      <c r="T43" s="60"/>
      <c r="U43" s="58"/>
      <c r="V43" s="58"/>
      <c r="W43" s="59"/>
      <c r="X43" s="58"/>
      <c r="Y43" s="59"/>
      <c r="Z43" s="59"/>
      <c r="AA43" s="59"/>
    </row>
    <row r="44" spans="1:30" x14ac:dyDescent="0.15">
      <c r="R44" s="43"/>
      <c r="S44" s="43"/>
      <c r="T44" s="43"/>
    </row>
  </sheetData>
  <mergeCells count="27"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</mergeCells>
  <phoneticPr fontId="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婧婧</dc:creator>
  <cp:lastModifiedBy>admin</cp:lastModifiedBy>
  <cp:lastPrinted>2022-03-19T06:05:30Z</cp:lastPrinted>
  <dcterms:created xsi:type="dcterms:W3CDTF">2022-03-16T12:25:00Z</dcterms:created>
  <dcterms:modified xsi:type="dcterms:W3CDTF">2022-03-19T06:05:40Z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49E7B632925B4172BDB5DB50DC393AA8</vt:lpwstr>
  </property>
  <property fmtid="{D5CDD505-2E9C-101B-9397-08002B2CF9AE}" pid="3" name="KSOProductBuildVer">
    <vt:lpwstr>2052-11.1.0.11405</vt:lpwstr>
  </property>
</Properties>
</file>