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125" windowHeight="12090" activeTab="2"/>
  </bookViews>
  <sheets>
    <sheet name="20空乘一班" sheetId="5" r:id="rId1"/>
    <sheet name="20空乘二班" sheetId="6" r:id="rId2"/>
    <sheet name="20空乘三班 " sheetId="7" r:id="rId3"/>
    <sheet name="专业排名" sheetId="9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L11" i="5" l="1"/>
  <c r="L9" i="5"/>
  <c r="L10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D2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" i="9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8" i="6"/>
  <c r="V12" i="6" l="1"/>
  <c r="V16" i="6"/>
  <c r="V17" i="6"/>
  <c r="V18" i="6"/>
  <c r="V19" i="6"/>
  <c r="V22" i="6"/>
  <c r="V25" i="6"/>
  <c r="V27" i="6"/>
  <c r="V28" i="6"/>
  <c r="V29" i="6"/>
  <c r="V30" i="6"/>
  <c r="V31" i="6"/>
  <c r="V36" i="6"/>
  <c r="V40" i="6"/>
  <c r="V41" i="6"/>
  <c r="V42" i="6"/>
  <c r="V43" i="6"/>
  <c r="V45" i="6"/>
  <c r="V48" i="6"/>
  <c r="V11" i="6"/>
  <c r="V23" i="6"/>
  <c r="V24" i="6"/>
  <c r="V33" i="6"/>
  <c r="V35" i="6"/>
  <c r="V47" i="6"/>
  <c r="V13" i="6"/>
  <c r="V34" i="6"/>
  <c r="V37" i="6"/>
  <c r="V46" i="6"/>
  <c r="U45" i="7"/>
  <c r="V45" i="7" s="1"/>
  <c r="O45" i="7"/>
  <c r="P45" i="7" s="1"/>
  <c r="L45" i="7"/>
  <c r="M45" i="7" s="1"/>
  <c r="U44" i="7"/>
  <c r="V44" i="7" s="1"/>
  <c r="O44" i="7"/>
  <c r="P44" i="7" s="1"/>
  <c r="M44" i="7"/>
  <c r="L44" i="7"/>
  <c r="U43" i="7"/>
  <c r="V43" i="7" s="1"/>
  <c r="O43" i="7"/>
  <c r="P43" i="7" s="1"/>
  <c r="L43" i="7"/>
  <c r="M43" i="7" s="1"/>
  <c r="U42" i="7"/>
  <c r="V42" i="7" s="1"/>
  <c r="O42" i="7"/>
  <c r="P42" i="7" s="1"/>
  <c r="M42" i="7"/>
  <c r="L42" i="7"/>
  <c r="U41" i="7"/>
  <c r="V41" i="7" s="1"/>
  <c r="O41" i="7"/>
  <c r="P41" i="7" s="1"/>
  <c r="L41" i="7"/>
  <c r="M41" i="7" s="1"/>
  <c r="U40" i="7"/>
  <c r="V40" i="7" s="1"/>
  <c r="O40" i="7"/>
  <c r="P40" i="7" s="1"/>
  <c r="Q40" i="7" s="1"/>
  <c r="M40" i="7"/>
  <c r="L40" i="7"/>
  <c r="U39" i="7"/>
  <c r="V39" i="7" s="1"/>
  <c r="O39" i="7"/>
  <c r="P39" i="7" s="1"/>
  <c r="L39" i="7"/>
  <c r="M39" i="7" s="1"/>
  <c r="U38" i="7"/>
  <c r="V38" i="7" s="1"/>
  <c r="O38" i="7"/>
  <c r="P38" i="7" s="1"/>
  <c r="L38" i="7"/>
  <c r="M38" i="7" s="1"/>
  <c r="V37" i="7"/>
  <c r="U37" i="7"/>
  <c r="O37" i="7"/>
  <c r="P37" i="7" s="1"/>
  <c r="L37" i="7"/>
  <c r="M37" i="7" s="1"/>
  <c r="U36" i="7"/>
  <c r="V36" i="7" s="1"/>
  <c r="O36" i="7"/>
  <c r="P36" i="7" s="1"/>
  <c r="M36" i="7"/>
  <c r="L36" i="7"/>
  <c r="V35" i="7"/>
  <c r="U35" i="7"/>
  <c r="O35" i="7"/>
  <c r="P35" i="7" s="1"/>
  <c r="L35" i="7"/>
  <c r="M35" i="7" s="1"/>
  <c r="U34" i="7"/>
  <c r="V34" i="7" s="1"/>
  <c r="O34" i="7"/>
  <c r="P34" i="7" s="1"/>
  <c r="M34" i="7"/>
  <c r="L34" i="7"/>
  <c r="V33" i="7"/>
  <c r="U33" i="7"/>
  <c r="O33" i="7"/>
  <c r="P33" i="7" s="1"/>
  <c r="L33" i="7"/>
  <c r="M33" i="7" s="1"/>
  <c r="U32" i="7"/>
  <c r="V32" i="7" s="1"/>
  <c r="O32" i="7"/>
  <c r="P32" i="7" s="1"/>
  <c r="Q32" i="7" s="1"/>
  <c r="M32" i="7"/>
  <c r="L32" i="7"/>
  <c r="V31" i="7"/>
  <c r="U31" i="7"/>
  <c r="O31" i="7"/>
  <c r="P31" i="7" s="1"/>
  <c r="L31" i="7"/>
  <c r="M31" i="7" s="1"/>
  <c r="U30" i="7"/>
  <c r="V30" i="7" s="1"/>
  <c r="O30" i="7"/>
  <c r="P30" i="7" s="1"/>
  <c r="M30" i="7"/>
  <c r="L30" i="7"/>
  <c r="U29" i="7"/>
  <c r="V29" i="7" s="1"/>
  <c r="O29" i="7"/>
  <c r="P29" i="7" s="1"/>
  <c r="Q29" i="7" s="1"/>
  <c r="L29" i="7"/>
  <c r="M29" i="7" s="1"/>
  <c r="U28" i="7"/>
  <c r="V28" i="7" s="1"/>
  <c r="O28" i="7"/>
  <c r="P28" i="7" s="1"/>
  <c r="M28" i="7"/>
  <c r="L28" i="7"/>
  <c r="U27" i="7"/>
  <c r="V27" i="7" s="1"/>
  <c r="O27" i="7"/>
  <c r="P27" i="7" s="1"/>
  <c r="L27" i="7"/>
  <c r="M27" i="7" s="1"/>
  <c r="U26" i="7"/>
  <c r="V26" i="7" s="1"/>
  <c r="O26" i="7"/>
  <c r="P26" i="7" s="1"/>
  <c r="L26" i="7"/>
  <c r="M26" i="7" s="1"/>
  <c r="U25" i="7"/>
  <c r="V25" i="7" s="1"/>
  <c r="O25" i="7"/>
  <c r="P25" i="7" s="1"/>
  <c r="L25" i="7"/>
  <c r="M25" i="7" s="1"/>
  <c r="U24" i="7"/>
  <c r="V24" i="7" s="1"/>
  <c r="P24" i="7"/>
  <c r="O24" i="7"/>
  <c r="M24" i="7"/>
  <c r="L24" i="7"/>
  <c r="V23" i="7"/>
  <c r="U23" i="7"/>
  <c r="O23" i="7"/>
  <c r="P23" i="7" s="1"/>
  <c r="L23" i="7"/>
  <c r="M23" i="7" s="1"/>
  <c r="V22" i="7"/>
  <c r="U22" i="7"/>
  <c r="O22" i="7"/>
  <c r="P22" i="7" s="1"/>
  <c r="L22" i="7"/>
  <c r="M22" i="7" s="1"/>
  <c r="U21" i="7"/>
  <c r="V21" i="7" s="1"/>
  <c r="P21" i="7"/>
  <c r="O21" i="7"/>
  <c r="L21" i="7"/>
  <c r="M21" i="7" s="1"/>
  <c r="U20" i="7"/>
  <c r="V20" i="7" s="1"/>
  <c r="O20" i="7"/>
  <c r="P20" i="7" s="1"/>
  <c r="L20" i="7"/>
  <c r="M20" i="7" s="1"/>
  <c r="U19" i="7"/>
  <c r="V19" i="7" s="1"/>
  <c r="O19" i="7"/>
  <c r="P19" i="7" s="1"/>
  <c r="Q19" i="7" s="1"/>
  <c r="L19" i="7"/>
  <c r="M19" i="7" s="1"/>
  <c r="U18" i="7"/>
  <c r="V18" i="7" s="1"/>
  <c r="O18" i="7"/>
  <c r="P18" i="7" s="1"/>
  <c r="M18" i="7"/>
  <c r="L18" i="7"/>
  <c r="V17" i="7"/>
  <c r="U17" i="7"/>
  <c r="O17" i="7"/>
  <c r="P17" i="7" s="1"/>
  <c r="L17" i="7"/>
  <c r="M17" i="7" s="1"/>
  <c r="U16" i="7"/>
  <c r="V16" i="7" s="1"/>
  <c r="O16" i="7"/>
  <c r="P16" i="7" s="1"/>
  <c r="M16" i="7"/>
  <c r="L16" i="7"/>
  <c r="V15" i="7"/>
  <c r="U15" i="7"/>
  <c r="O15" i="7"/>
  <c r="P15" i="7" s="1"/>
  <c r="L15" i="7"/>
  <c r="M15" i="7" s="1"/>
  <c r="U14" i="7"/>
  <c r="V14" i="7" s="1"/>
  <c r="O14" i="7"/>
  <c r="P14" i="7" s="1"/>
  <c r="M14" i="7"/>
  <c r="L14" i="7"/>
  <c r="V13" i="7"/>
  <c r="U13" i="7"/>
  <c r="O13" i="7"/>
  <c r="P13" i="7" s="1"/>
  <c r="L13" i="7"/>
  <c r="M13" i="7" s="1"/>
  <c r="U12" i="7"/>
  <c r="V12" i="7" s="1"/>
  <c r="O12" i="7"/>
  <c r="P12" i="7" s="1"/>
  <c r="M12" i="7"/>
  <c r="L12" i="7"/>
  <c r="V11" i="7"/>
  <c r="U11" i="7"/>
  <c r="O11" i="7"/>
  <c r="P11" i="7" s="1"/>
  <c r="M11" i="7"/>
  <c r="V10" i="7"/>
  <c r="U10" i="7"/>
  <c r="O10" i="7"/>
  <c r="P10" i="7" s="1"/>
  <c r="Q10" i="7" s="1"/>
  <c r="L10" i="7"/>
  <c r="M10" i="7" s="1"/>
  <c r="U9" i="7"/>
  <c r="V9" i="7" s="1"/>
  <c r="O9" i="7"/>
  <c r="P9" i="7" s="1"/>
  <c r="Q9" i="7" s="1"/>
  <c r="L9" i="7"/>
  <c r="M9" i="7" s="1"/>
  <c r="V8" i="7"/>
  <c r="U8" i="7"/>
  <c r="O8" i="7"/>
  <c r="P8" i="7" s="1"/>
  <c r="L8" i="7"/>
  <c r="M8" i="7" s="1"/>
  <c r="Q48" i="6"/>
  <c r="P48" i="6"/>
  <c r="L48" i="6"/>
  <c r="M48" i="6" s="1"/>
  <c r="Q47" i="6"/>
  <c r="P47" i="6"/>
  <c r="L47" i="6"/>
  <c r="M47" i="6" s="1"/>
  <c r="Q46" i="6"/>
  <c r="P46" i="6"/>
  <c r="L46" i="6"/>
  <c r="M46" i="6" s="1"/>
  <c r="Q45" i="6"/>
  <c r="P45" i="6"/>
  <c r="L45" i="6"/>
  <c r="M45" i="6" s="1"/>
  <c r="V44" i="6"/>
  <c r="Q44" i="6"/>
  <c r="P44" i="6"/>
  <c r="L44" i="6"/>
  <c r="M44" i="6" s="1"/>
  <c r="Q43" i="6"/>
  <c r="P43" i="6"/>
  <c r="L43" i="6"/>
  <c r="M43" i="6" s="1"/>
  <c r="Q42" i="6"/>
  <c r="P42" i="6"/>
  <c r="L42" i="6"/>
  <c r="M42" i="6" s="1"/>
  <c r="Q41" i="6"/>
  <c r="P41" i="6"/>
  <c r="L41" i="6"/>
  <c r="M41" i="6" s="1"/>
  <c r="Q40" i="6"/>
  <c r="P40" i="6"/>
  <c r="L40" i="6"/>
  <c r="M40" i="6" s="1"/>
  <c r="V39" i="6"/>
  <c r="Q39" i="6"/>
  <c r="P39" i="6"/>
  <c r="L39" i="6"/>
  <c r="M39" i="6" s="1"/>
  <c r="V38" i="6"/>
  <c r="Q38" i="6"/>
  <c r="P38" i="6"/>
  <c r="L38" i="6"/>
  <c r="M38" i="6" s="1"/>
  <c r="Q37" i="6"/>
  <c r="P37" i="6"/>
  <c r="L37" i="6"/>
  <c r="M37" i="6" s="1"/>
  <c r="Q36" i="6"/>
  <c r="P36" i="6"/>
  <c r="L36" i="6"/>
  <c r="M36" i="6" s="1"/>
  <c r="Q35" i="6"/>
  <c r="P35" i="6"/>
  <c r="L35" i="6"/>
  <c r="M35" i="6" s="1"/>
  <c r="Q34" i="6"/>
  <c r="P34" i="6"/>
  <c r="L34" i="6"/>
  <c r="M34" i="6" s="1"/>
  <c r="Q33" i="6"/>
  <c r="P33" i="6"/>
  <c r="L33" i="6"/>
  <c r="M33" i="6" s="1"/>
  <c r="V32" i="6"/>
  <c r="Q32" i="6"/>
  <c r="P32" i="6"/>
  <c r="L32" i="6"/>
  <c r="M32" i="6" s="1"/>
  <c r="Q31" i="6"/>
  <c r="P31" i="6"/>
  <c r="L31" i="6"/>
  <c r="M31" i="6" s="1"/>
  <c r="Q30" i="6"/>
  <c r="P30" i="6"/>
  <c r="L30" i="6"/>
  <c r="M30" i="6" s="1"/>
  <c r="Q29" i="6"/>
  <c r="P29" i="6"/>
  <c r="M29" i="6"/>
  <c r="L29" i="6"/>
  <c r="Q28" i="6"/>
  <c r="P28" i="6"/>
  <c r="L28" i="6"/>
  <c r="M28" i="6" s="1"/>
  <c r="Q27" i="6"/>
  <c r="P27" i="6"/>
  <c r="L27" i="6"/>
  <c r="M27" i="6" s="1"/>
  <c r="V26" i="6"/>
  <c r="Q26" i="6"/>
  <c r="P26" i="6"/>
  <c r="L26" i="6"/>
  <c r="M26" i="6" s="1"/>
  <c r="Q25" i="6"/>
  <c r="P25" i="6"/>
  <c r="L25" i="6"/>
  <c r="M25" i="6" s="1"/>
  <c r="Q24" i="6"/>
  <c r="P24" i="6"/>
  <c r="L24" i="6"/>
  <c r="M24" i="6" s="1"/>
  <c r="Q23" i="6"/>
  <c r="P23" i="6"/>
  <c r="L23" i="6"/>
  <c r="M23" i="6" s="1"/>
  <c r="Q22" i="6"/>
  <c r="P22" i="6"/>
  <c r="M22" i="6"/>
  <c r="L22" i="6"/>
  <c r="V21" i="6"/>
  <c r="Q21" i="6"/>
  <c r="P21" i="6"/>
  <c r="L21" i="6"/>
  <c r="M21" i="6" s="1"/>
  <c r="V20" i="6"/>
  <c r="Q20" i="6"/>
  <c r="P20" i="6"/>
  <c r="L20" i="6"/>
  <c r="M20" i="6" s="1"/>
  <c r="Q19" i="6"/>
  <c r="P19" i="6"/>
  <c r="L19" i="6"/>
  <c r="M19" i="6" s="1"/>
  <c r="Q18" i="6"/>
  <c r="P18" i="6"/>
  <c r="L18" i="6"/>
  <c r="M18" i="6" s="1"/>
  <c r="Q17" i="6"/>
  <c r="P17" i="6"/>
  <c r="L17" i="6"/>
  <c r="M17" i="6" s="1"/>
  <c r="Q16" i="6"/>
  <c r="P16" i="6"/>
  <c r="L16" i="6"/>
  <c r="M16" i="6" s="1"/>
  <c r="V15" i="6"/>
  <c r="Q15" i="6"/>
  <c r="P15" i="6"/>
  <c r="M15" i="6"/>
  <c r="L15" i="6"/>
  <c r="V14" i="6"/>
  <c r="Q14" i="6"/>
  <c r="P14" i="6"/>
  <c r="L14" i="6"/>
  <c r="M14" i="6" s="1"/>
  <c r="Q13" i="6"/>
  <c r="P13" i="6"/>
  <c r="L13" i="6"/>
  <c r="M13" i="6" s="1"/>
  <c r="Q12" i="6"/>
  <c r="P12" i="6"/>
  <c r="L12" i="6"/>
  <c r="M12" i="6" s="1"/>
  <c r="Q11" i="6"/>
  <c r="P11" i="6"/>
  <c r="L11" i="6"/>
  <c r="M11" i="6" s="1"/>
  <c r="V10" i="6"/>
  <c r="Q10" i="6"/>
  <c r="P10" i="6"/>
  <c r="L10" i="6"/>
  <c r="M10" i="6" s="1"/>
  <c r="V9" i="6"/>
  <c r="Q9" i="6"/>
  <c r="P9" i="6"/>
  <c r="L9" i="6"/>
  <c r="M9" i="6" s="1"/>
  <c r="V8" i="6"/>
  <c r="Q8" i="6"/>
  <c r="P8" i="6"/>
  <c r="L8" i="6"/>
  <c r="M8" i="6" s="1"/>
  <c r="V52" i="5"/>
  <c r="U52" i="5"/>
  <c r="Q52" i="5"/>
  <c r="M52" i="5"/>
  <c r="X52" i="5" s="1"/>
  <c r="U51" i="5"/>
  <c r="V51" i="5" s="1"/>
  <c r="Q51" i="5"/>
  <c r="M51" i="5"/>
  <c r="X51" i="5" s="1"/>
  <c r="V50" i="5"/>
  <c r="U50" i="5"/>
  <c r="Q50" i="5"/>
  <c r="M50" i="5"/>
  <c r="X50" i="5" s="1"/>
  <c r="U49" i="5"/>
  <c r="V49" i="5" s="1"/>
  <c r="Q49" i="5"/>
  <c r="M49" i="5"/>
  <c r="X49" i="5" s="1"/>
  <c r="U48" i="5"/>
  <c r="V48" i="5" s="1"/>
  <c r="Q48" i="5"/>
  <c r="M48" i="5"/>
  <c r="U47" i="5"/>
  <c r="V47" i="5" s="1"/>
  <c r="Q47" i="5"/>
  <c r="M47" i="5"/>
  <c r="X47" i="5" s="1"/>
  <c r="U46" i="5"/>
  <c r="V46" i="5" s="1"/>
  <c r="Q46" i="5"/>
  <c r="M46" i="5"/>
  <c r="X46" i="5" s="1"/>
  <c r="U45" i="5"/>
  <c r="V45" i="5" s="1"/>
  <c r="Q45" i="5"/>
  <c r="M45" i="5"/>
  <c r="X45" i="5" s="1"/>
  <c r="U44" i="5"/>
  <c r="V44" i="5" s="1"/>
  <c r="Q44" i="5"/>
  <c r="M44" i="5"/>
  <c r="U43" i="5"/>
  <c r="V43" i="5" s="1"/>
  <c r="Q43" i="5"/>
  <c r="M43" i="5"/>
  <c r="U42" i="5"/>
  <c r="V42" i="5" s="1"/>
  <c r="Q42" i="5"/>
  <c r="M42" i="5"/>
  <c r="U41" i="5"/>
  <c r="V41" i="5" s="1"/>
  <c r="Q41" i="5"/>
  <c r="M41" i="5"/>
  <c r="U40" i="5"/>
  <c r="V40" i="5" s="1"/>
  <c r="Q40" i="5"/>
  <c r="M40" i="5"/>
  <c r="X40" i="5" s="1"/>
  <c r="V39" i="5"/>
  <c r="U39" i="5"/>
  <c r="Q39" i="5"/>
  <c r="M39" i="5"/>
  <c r="X39" i="5" s="1"/>
  <c r="V38" i="5"/>
  <c r="U38" i="5"/>
  <c r="Q38" i="5"/>
  <c r="M38" i="5"/>
  <c r="V37" i="5"/>
  <c r="U37" i="5"/>
  <c r="Q37" i="5"/>
  <c r="M37" i="5"/>
  <c r="X37" i="5" s="1"/>
  <c r="U36" i="5"/>
  <c r="V36" i="5" s="1"/>
  <c r="Q36" i="5"/>
  <c r="M36" i="5"/>
  <c r="X36" i="5" s="1"/>
  <c r="U35" i="5"/>
  <c r="V35" i="5" s="1"/>
  <c r="Q35" i="5"/>
  <c r="M35" i="5"/>
  <c r="U34" i="5"/>
  <c r="V34" i="5" s="1"/>
  <c r="Q34" i="5"/>
  <c r="M34" i="5"/>
  <c r="X34" i="5" s="1"/>
  <c r="V33" i="5"/>
  <c r="W33" i="5" s="1"/>
  <c r="U33" i="5"/>
  <c r="Q33" i="5"/>
  <c r="M33" i="5"/>
  <c r="U32" i="5"/>
  <c r="V32" i="5" s="1"/>
  <c r="Q32" i="5"/>
  <c r="M32" i="5"/>
  <c r="U31" i="5"/>
  <c r="V31" i="5" s="1"/>
  <c r="Q31" i="5"/>
  <c r="M31" i="5"/>
  <c r="X31" i="5" s="1"/>
  <c r="U30" i="5"/>
  <c r="V30" i="5" s="1"/>
  <c r="W30" i="5" s="1"/>
  <c r="Q30" i="5"/>
  <c r="M30" i="5"/>
  <c r="U29" i="5"/>
  <c r="V29" i="5" s="1"/>
  <c r="Q29" i="5"/>
  <c r="M29" i="5"/>
  <c r="X29" i="5" s="1"/>
  <c r="V28" i="5"/>
  <c r="U28" i="5"/>
  <c r="Q28" i="5"/>
  <c r="M28" i="5"/>
  <c r="X28" i="5" s="1"/>
  <c r="U27" i="5"/>
  <c r="V27" i="5" s="1"/>
  <c r="Q27" i="5"/>
  <c r="M27" i="5"/>
  <c r="V26" i="5"/>
  <c r="U26" i="5"/>
  <c r="Q26" i="5"/>
  <c r="M26" i="5"/>
  <c r="X26" i="5" s="1"/>
  <c r="U25" i="5"/>
  <c r="V25" i="5" s="1"/>
  <c r="W25" i="5" s="1"/>
  <c r="Q25" i="5"/>
  <c r="M25" i="5"/>
  <c r="U24" i="5"/>
  <c r="V24" i="5" s="1"/>
  <c r="Q24" i="5"/>
  <c r="M24" i="5"/>
  <c r="X24" i="5" s="1"/>
  <c r="U23" i="5"/>
  <c r="V23" i="5" s="1"/>
  <c r="Q23" i="5"/>
  <c r="M23" i="5"/>
  <c r="X23" i="5" s="1"/>
  <c r="V22" i="5"/>
  <c r="W22" i="5" s="1"/>
  <c r="U22" i="5"/>
  <c r="Q22" i="5"/>
  <c r="M22" i="5"/>
  <c r="X22" i="5" s="1"/>
  <c r="U21" i="5"/>
  <c r="V21" i="5" s="1"/>
  <c r="Q21" i="5"/>
  <c r="M21" i="5"/>
  <c r="X21" i="5" s="1"/>
  <c r="V20" i="5"/>
  <c r="W20" i="5" s="1"/>
  <c r="U20" i="5"/>
  <c r="Q20" i="5"/>
  <c r="M20" i="5"/>
  <c r="X20" i="5" s="1"/>
  <c r="U19" i="5"/>
  <c r="V19" i="5" s="1"/>
  <c r="Q19" i="5"/>
  <c r="M19" i="5"/>
  <c r="X19" i="5" s="1"/>
  <c r="U18" i="5"/>
  <c r="V18" i="5" s="1"/>
  <c r="Q18" i="5"/>
  <c r="M18" i="5"/>
  <c r="X18" i="5" s="1"/>
  <c r="U17" i="5"/>
  <c r="V17" i="5" s="1"/>
  <c r="Q17" i="5"/>
  <c r="M17" i="5"/>
  <c r="V16" i="5"/>
  <c r="U16" i="5"/>
  <c r="Q16" i="5"/>
  <c r="M16" i="5"/>
  <c r="X16" i="5" s="1"/>
  <c r="U15" i="5"/>
  <c r="V15" i="5" s="1"/>
  <c r="Q15" i="5"/>
  <c r="M15" i="5"/>
  <c r="V14" i="5"/>
  <c r="U14" i="5"/>
  <c r="Q14" i="5"/>
  <c r="M14" i="5"/>
  <c r="X14" i="5" s="1"/>
  <c r="V13" i="5"/>
  <c r="U13" i="5"/>
  <c r="Q13" i="5"/>
  <c r="M13" i="5"/>
  <c r="V12" i="5"/>
  <c r="U12" i="5"/>
  <c r="Q12" i="5"/>
  <c r="M12" i="5"/>
  <c r="V11" i="5"/>
  <c r="U11" i="5"/>
  <c r="Q11" i="5"/>
  <c r="M11" i="5"/>
  <c r="X11" i="5" s="1"/>
  <c r="U10" i="5"/>
  <c r="V10" i="5" s="1"/>
  <c r="Q10" i="5"/>
  <c r="M10" i="5"/>
  <c r="X10" i="5" s="1"/>
  <c r="U9" i="5"/>
  <c r="V9" i="5" s="1"/>
  <c r="Q9" i="5"/>
  <c r="M9" i="5"/>
  <c r="U8" i="5"/>
  <c r="V8" i="5" s="1"/>
  <c r="Q8" i="5"/>
  <c r="M8" i="5"/>
  <c r="L8" i="5"/>
  <c r="Q16" i="7" l="1"/>
  <c r="Q21" i="7"/>
  <c r="Q31" i="7"/>
  <c r="Q37" i="7"/>
  <c r="Q42" i="7"/>
  <c r="Q15" i="7"/>
  <c r="Q23" i="7"/>
  <c r="Q24" i="7"/>
  <c r="Q26" i="7"/>
  <c r="Q34" i="7"/>
  <c r="Q39" i="7"/>
  <c r="Q44" i="7"/>
  <c r="Q12" i="7"/>
  <c r="Q18" i="7"/>
  <c r="Q20" i="7"/>
  <c r="Q28" i="7"/>
  <c r="Q33" i="7"/>
  <c r="Q41" i="7"/>
  <c r="Q11" i="7"/>
  <c r="Q17" i="7"/>
  <c r="Q22" i="7"/>
  <c r="Q30" i="7"/>
  <c r="Q36" i="7"/>
  <c r="Q43" i="7"/>
  <c r="Q13" i="7"/>
  <c r="Q8" i="7"/>
  <c r="Q14" i="7"/>
  <c r="Q25" i="7"/>
  <c r="Q27" i="7"/>
  <c r="Q35" i="7"/>
  <c r="Q38" i="7"/>
  <c r="Q45" i="7"/>
  <c r="X15" i="7"/>
  <c r="X17" i="7"/>
  <c r="X8" i="7"/>
  <c r="X11" i="7"/>
  <c r="X31" i="7"/>
  <c r="X33" i="7"/>
  <c r="X35" i="7"/>
  <c r="X37" i="7"/>
  <c r="X45" i="7"/>
  <c r="X13" i="7"/>
  <c r="X26" i="7"/>
  <c r="X43" i="7"/>
  <c r="X10" i="7"/>
  <c r="X36" i="7"/>
  <c r="X23" i="7"/>
  <c r="X30" i="7"/>
  <c r="X32" i="7"/>
  <c r="X34" i="7"/>
  <c r="W21" i="7"/>
  <c r="X33" i="5"/>
  <c r="W23" i="7"/>
  <c r="X9" i="7"/>
  <c r="X12" i="7"/>
  <c r="X14" i="7"/>
  <c r="X16" i="7"/>
  <c r="X18" i="7"/>
  <c r="W26" i="7"/>
  <c r="W43" i="7"/>
  <c r="W44" i="7"/>
  <c r="W25" i="7"/>
  <c r="X28" i="7"/>
  <c r="W41" i="7"/>
  <c r="W42" i="7"/>
  <c r="W22" i="7"/>
  <c r="W24" i="7"/>
  <c r="W40" i="7"/>
  <c r="W19" i="7"/>
  <c r="W20" i="7"/>
  <c r="W38" i="7"/>
  <c r="X41" i="7"/>
  <c r="X42" i="7"/>
  <c r="W39" i="7"/>
  <c r="W9" i="7"/>
  <c r="W10" i="7"/>
  <c r="W12" i="7"/>
  <c r="W13" i="7"/>
  <c r="W14" i="7"/>
  <c r="W15" i="7"/>
  <c r="W16" i="7"/>
  <c r="W17" i="7"/>
  <c r="W18" i="7"/>
  <c r="X21" i="7"/>
  <c r="X24" i="7"/>
  <c r="W29" i="7"/>
  <c r="W30" i="7"/>
  <c r="W31" i="7"/>
  <c r="W32" i="7"/>
  <c r="W33" i="7"/>
  <c r="W34" i="7"/>
  <c r="W35" i="7"/>
  <c r="W36" i="7"/>
  <c r="W37" i="7"/>
  <c r="X40" i="7"/>
  <c r="W8" i="7"/>
  <c r="W27" i="7"/>
  <c r="W28" i="7"/>
  <c r="W45" i="7"/>
  <c r="X27" i="7"/>
  <c r="X22" i="7"/>
  <c r="X19" i="7"/>
  <c r="W11" i="7"/>
  <c r="X29" i="7"/>
  <c r="X20" i="7"/>
  <c r="X38" i="7"/>
  <c r="X25" i="7"/>
  <c r="X44" i="7"/>
  <c r="W8" i="5"/>
  <c r="W17" i="5"/>
  <c r="W27" i="5"/>
  <c r="W32" i="5"/>
  <c r="W19" i="5"/>
  <c r="W24" i="5"/>
  <c r="W45" i="5"/>
  <c r="W50" i="5"/>
  <c r="W10" i="5"/>
  <c r="W13" i="5"/>
  <c r="W16" i="5"/>
  <c r="W21" i="5"/>
  <c r="W29" i="5"/>
  <c r="W31" i="5"/>
  <c r="W42" i="5"/>
  <c r="W47" i="5"/>
  <c r="W52" i="5"/>
  <c r="W18" i="5"/>
  <c r="X25" i="5"/>
  <c r="W26" i="5"/>
  <c r="X30" i="5"/>
  <c r="W34" i="5"/>
  <c r="W36" i="5"/>
  <c r="W39" i="5"/>
  <c r="W44" i="5"/>
  <c r="W49" i="5"/>
  <c r="X8" i="5"/>
  <c r="X9" i="5"/>
  <c r="W9" i="5"/>
  <c r="W12" i="5"/>
  <c r="X15" i="5"/>
  <c r="W15" i="5"/>
  <c r="X17" i="5"/>
  <c r="W23" i="5"/>
  <c r="X27" i="5"/>
  <c r="W28" i="5"/>
  <c r="X32" i="5"/>
  <c r="X43" i="5"/>
  <c r="W46" i="5"/>
  <c r="W51" i="5"/>
  <c r="W41" i="5"/>
  <c r="W48" i="5"/>
  <c r="W11" i="5"/>
  <c r="W14" i="5"/>
  <c r="W40" i="5"/>
  <c r="W35" i="5"/>
  <c r="W37" i="5"/>
  <c r="W38" i="5"/>
  <c r="W43" i="5"/>
  <c r="X12" i="5"/>
  <c r="X38" i="5"/>
  <c r="X42" i="5"/>
  <c r="X44" i="5"/>
  <c r="X41" i="5"/>
  <c r="X48" i="5"/>
  <c r="X35" i="5"/>
  <c r="X26" i="6"/>
  <c r="X35" i="6"/>
  <c r="X44" i="6"/>
  <c r="X25" i="6"/>
  <c r="X40" i="6"/>
  <c r="X12" i="6"/>
  <c r="X20" i="6"/>
  <c r="X31" i="6"/>
  <c r="X43" i="6"/>
  <c r="X34" i="6"/>
  <c r="X11" i="6"/>
  <c r="X41" i="6"/>
  <c r="X45" i="6"/>
  <c r="X18" i="6"/>
  <c r="X32" i="6"/>
  <c r="X9" i="6"/>
  <c r="W39" i="6"/>
  <c r="W16" i="6"/>
  <c r="W23" i="6"/>
  <c r="W30" i="6"/>
  <c r="X47" i="6"/>
  <c r="X10" i="6"/>
  <c r="X16" i="6"/>
  <c r="X23" i="6"/>
  <c r="X30" i="6"/>
  <c r="X39" i="6"/>
  <c r="W11" i="6"/>
  <c r="X15" i="6"/>
  <c r="X22" i="6"/>
  <c r="X29" i="6"/>
  <c r="X38" i="6"/>
  <c r="X48" i="6"/>
  <c r="X13" i="6"/>
  <c r="X27" i="6"/>
  <c r="X36" i="6"/>
  <c r="X19" i="6"/>
  <c r="X33" i="6"/>
  <c r="X42" i="6"/>
  <c r="W14" i="6"/>
  <c r="W21" i="6"/>
  <c r="W28" i="6"/>
  <c r="W37" i="6"/>
  <c r="W48" i="6"/>
  <c r="X8" i="6"/>
  <c r="W13" i="6"/>
  <c r="X17" i="6"/>
  <c r="W27" i="6"/>
  <c r="W36" i="6"/>
  <c r="W46" i="6"/>
  <c r="W20" i="6"/>
  <c r="W25" i="6"/>
  <c r="W34" i="6"/>
  <c r="W45" i="6"/>
  <c r="W10" i="6"/>
  <c r="X14" i="6"/>
  <c r="W19" i="6"/>
  <c r="W24" i="6"/>
  <c r="X28" i="6"/>
  <c r="W33" i="6"/>
  <c r="X37" i="6"/>
  <c r="W43" i="6"/>
  <c r="W47" i="6"/>
  <c r="W44" i="6"/>
  <c r="W41" i="6"/>
  <c r="W38" i="6"/>
  <c r="W35" i="6"/>
  <c r="W32" i="6"/>
  <c r="W29" i="6"/>
  <c r="W26" i="6"/>
  <c r="W22" i="6"/>
  <c r="W18" i="6"/>
  <c r="W15" i="6"/>
  <c r="W12" i="6"/>
  <c r="W9" i="6"/>
  <c r="W8" i="6"/>
  <c r="W17" i="6"/>
  <c r="W31" i="6"/>
  <c r="W40" i="6"/>
  <c r="W42" i="6"/>
  <c r="X46" i="6"/>
  <c r="X24" i="6"/>
  <c r="N43" i="7"/>
  <c r="N37" i="7"/>
  <c r="N31" i="7"/>
  <c r="N25" i="7"/>
  <c r="N9" i="7"/>
  <c r="N15" i="7"/>
  <c r="N45" i="7"/>
  <c r="N39" i="7"/>
  <c r="N33" i="7"/>
  <c r="N27" i="7"/>
  <c r="N10" i="7"/>
  <c r="N40" i="7"/>
  <c r="N34" i="7"/>
  <c r="N28" i="7"/>
  <c r="N22" i="7"/>
  <c r="N16" i="7"/>
  <c r="N41" i="7"/>
  <c r="N35" i="7"/>
  <c r="N29" i="7"/>
  <c r="N23" i="7"/>
  <c r="N17" i="7"/>
  <c r="N11" i="7"/>
  <c r="N42" i="7"/>
  <c r="N36" i="7"/>
  <c r="N30" i="7"/>
  <c r="N24" i="7"/>
  <c r="N18" i="7"/>
  <c r="N12" i="7"/>
  <c r="N19" i="7"/>
  <c r="N13" i="7"/>
  <c r="N8" i="7"/>
  <c r="N44" i="7"/>
  <c r="X39" i="7"/>
  <c r="N38" i="7"/>
  <c r="N32" i="7"/>
  <c r="N26" i="7"/>
  <c r="N20" i="7"/>
  <c r="N14" i="7"/>
  <c r="N21" i="7"/>
  <c r="N46" i="6"/>
  <c r="N43" i="6"/>
  <c r="N40" i="6"/>
  <c r="N37" i="6"/>
  <c r="N25" i="6"/>
  <c r="N16" i="6"/>
  <c r="N13" i="6"/>
  <c r="N47" i="6"/>
  <c r="N44" i="6"/>
  <c r="N41" i="6"/>
  <c r="N38" i="6"/>
  <c r="N35" i="6"/>
  <c r="N32" i="6"/>
  <c r="N29" i="6"/>
  <c r="N26" i="6"/>
  <c r="N23" i="6"/>
  <c r="N20" i="6"/>
  <c r="N17" i="6"/>
  <c r="N14" i="6"/>
  <c r="N11" i="6"/>
  <c r="N8" i="6"/>
  <c r="N48" i="6"/>
  <c r="N45" i="6"/>
  <c r="N42" i="6"/>
  <c r="N39" i="6"/>
  <c r="N36" i="6"/>
  <c r="N33" i="6"/>
  <c r="N30" i="6"/>
  <c r="N27" i="6"/>
  <c r="N24" i="6"/>
  <c r="X21" i="6"/>
  <c r="N21" i="6"/>
  <c r="N18" i="6"/>
  <c r="N15" i="6"/>
  <c r="N12" i="6"/>
  <c r="N9" i="6"/>
  <c r="N34" i="6"/>
  <c r="N28" i="6"/>
  <c r="N22" i="6"/>
  <c r="N19" i="6"/>
  <c r="N10" i="6"/>
  <c r="N31" i="6"/>
  <c r="N48" i="5"/>
  <c r="N52" i="5"/>
  <c r="N40" i="5"/>
  <c r="N44" i="5"/>
  <c r="N50" i="5"/>
  <c r="N8" i="5"/>
  <c r="N11" i="5"/>
  <c r="N17" i="5"/>
  <c r="N23" i="5"/>
  <c r="N29" i="5"/>
  <c r="N32" i="5"/>
  <c r="N38" i="5"/>
  <c r="N41" i="5"/>
  <c r="N42" i="5"/>
  <c r="N45" i="5"/>
  <c r="N51" i="5"/>
  <c r="N9" i="5"/>
  <c r="N12" i="5"/>
  <c r="N15" i="5"/>
  <c r="N18" i="5"/>
  <c r="N21" i="5"/>
  <c r="N24" i="5"/>
  <c r="N27" i="5"/>
  <c r="N30" i="5"/>
  <c r="N33" i="5"/>
  <c r="N36" i="5"/>
  <c r="N39" i="5"/>
  <c r="N46" i="5"/>
  <c r="X13" i="5"/>
  <c r="Y52" i="5" s="1"/>
  <c r="N43" i="5"/>
  <c r="N49" i="5"/>
  <c r="N10" i="5"/>
  <c r="N13" i="5"/>
  <c r="N16" i="5"/>
  <c r="N19" i="5"/>
  <c r="N22" i="5"/>
  <c r="N25" i="5"/>
  <c r="N28" i="5"/>
  <c r="N31" i="5"/>
  <c r="N34" i="5"/>
  <c r="N37" i="5"/>
  <c r="N47" i="5"/>
  <c r="N14" i="5"/>
  <c r="N20" i="5"/>
  <c r="N26" i="5"/>
  <c r="N35" i="5"/>
  <c r="Y37" i="5"/>
  <c r="Y9" i="5" l="1"/>
  <c r="Y35" i="5"/>
  <c r="Y26" i="5"/>
  <c r="Y8" i="5"/>
  <c r="Y25" i="5"/>
  <c r="Y23" i="5"/>
  <c r="Y24" i="5"/>
  <c r="Y44" i="5"/>
  <c r="Y18" i="5"/>
  <c r="Y46" i="5"/>
  <c r="Y22" i="5"/>
  <c r="Y48" i="5"/>
  <c r="Y51" i="5"/>
  <c r="Y27" i="5"/>
  <c r="Y47" i="5"/>
  <c r="Y45" i="7"/>
  <c r="Y39" i="7"/>
  <c r="Y33" i="7"/>
  <c r="Y27" i="7"/>
  <c r="Y21" i="7"/>
  <c r="Y15" i="7"/>
  <c r="Y10" i="7"/>
  <c r="Y23" i="7"/>
  <c r="Y16" i="7"/>
  <c r="Y41" i="7"/>
  <c r="Y35" i="7"/>
  <c r="Y29" i="7"/>
  <c r="Y17" i="7"/>
  <c r="Y42" i="7"/>
  <c r="Y36" i="7"/>
  <c r="Y30" i="7"/>
  <c r="Y24" i="7"/>
  <c r="Y18" i="7"/>
  <c r="Y12" i="7"/>
  <c r="Y43" i="7"/>
  <c r="Y37" i="7"/>
  <c r="Y31" i="7"/>
  <c r="Y25" i="7"/>
  <c r="Y19" i="7"/>
  <c r="Y13" i="7"/>
  <c r="Y8" i="7"/>
  <c r="Y44" i="7"/>
  <c r="Y38" i="7"/>
  <c r="Y32" i="7"/>
  <c r="Y26" i="7"/>
  <c r="Y20" i="7"/>
  <c r="Y14" i="7"/>
  <c r="Y9" i="7"/>
  <c r="Y40" i="7"/>
  <c r="Y34" i="7"/>
  <c r="Y28" i="7"/>
  <c r="Y22" i="7"/>
  <c r="Y11" i="7"/>
  <c r="Y14" i="6"/>
  <c r="Y47" i="6"/>
  <c r="Y44" i="6"/>
  <c r="Y41" i="6"/>
  <c r="Y38" i="6"/>
  <c r="Y35" i="6"/>
  <c r="Y32" i="6"/>
  <c r="Y29" i="6"/>
  <c r="Y26" i="6"/>
  <c r="Y23" i="6"/>
  <c r="Y11" i="6"/>
  <c r="Y48" i="6"/>
  <c r="Y45" i="6"/>
  <c r="Y42" i="6"/>
  <c r="Y39" i="6"/>
  <c r="Y36" i="6"/>
  <c r="Y33" i="6"/>
  <c r="Y30" i="6"/>
  <c r="Y27" i="6"/>
  <c r="Y24" i="6"/>
  <c r="Y21" i="6"/>
  <c r="Y18" i="6"/>
  <c r="Y15" i="6"/>
  <c r="Y12" i="6"/>
  <c r="Y9" i="6"/>
  <c r="Y46" i="6"/>
  <c r="Y43" i="6"/>
  <c r="Y40" i="6"/>
  <c r="Y34" i="6"/>
  <c r="Y31" i="6"/>
  <c r="Y28" i="6"/>
  <c r="Y25" i="6"/>
  <c r="Y22" i="6"/>
  <c r="Y19" i="6"/>
  <c r="Y16" i="6"/>
  <c r="Y10" i="6"/>
  <c r="Y20" i="6"/>
  <c r="Y37" i="6"/>
  <c r="Y13" i="6"/>
  <c r="Y17" i="6"/>
  <c r="Y8" i="6"/>
  <c r="Y10" i="5"/>
  <c r="Y11" i="5"/>
  <c r="Y32" i="5"/>
  <c r="Y15" i="5"/>
  <c r="Y39" i="5"/>
  <c r="Y20" i="5"/>
  <c r="Y30" i="5"/>
  <c r="Y13" i="5"/>
  <c r="Y34" i="5"/>
  <c r="Y17" i="5"/>
  <c r="Y29" i="5"/>
  <c r="Y41" i="5"/>
  <c r="Y50" i="5"/>
  <c r="Y36" i="5"/>
  <c r="Y49" i="5"/>
  <c r="Y38" i="5"/>
  <c r="Y19" i="5"/>
  <c r="Y31" i="5"/>
  <c r="Y43" i="5"/>
  <c r="Y14" i="5"/>
  <c r="Y12" i="5"/>
  <c r="Y42" i="5"/>
  <c r="Y16" i="5"/>
  <c r="Y40" i="5"/>
  <c r="Y21" i="5"/>
  <c r="Y33" i="5"/>
  <c r="Y45" i="5"/>
  <c r="Y28" i="5"/>
</calcChain>
</file>

<file path=xl/sharedStrings.xml><?xml version="1.0" encoding="utf-8"?>
<sst xmlns="http://schemas.openxmlformats.org/spreadsheetml/2006/main" count="625" uniqueCount="291">
  <si>
    <r>
      <rPr>
        <sz val="9"/>
        <rFont val="黑体"/>
        <family val="3"/>
        <charset val="134"/>
      </rPr>
      <t xml:space="preserve"> </t>
    </r>
    <r>
      <rPr>
        <b/>
        <sz val="9"/>
        <rFont val="黑体"/>
        <family val="3"/>
        <charset val="134"/>
      </rPr>
      <t>学 生 综 合 测 评 统 计 表</t>
    </r>
  </si>
  <si>
    <t>（数据保留小数点后2位）</t>
  </si>
  <si>
    <t>系别：财经系     年级：2020级     班级： 空中乘务一班      人数：45        缺考、缓考：</t>
  </si>
  <si>
    <t>学号</t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</si>
  <si>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姓</t>
    </r>
    <r>
      <rPr>
        <sz val="9"/>
        <rFont val="Times New Roman"/>
        <family val="1"/>
      </rPr>
      <t xml:space="preserve">   </t>
    </r>
    <r>
      <rPr>
        <sz val="9"/>
        <rFont val="宋体"/>
        <family val="3"/>
        <charset val="134"/>
      </rPr>
      <t>名</t>
    </r>
  </si>
  <si>
    <t xml:space="preserve"> A 品德行为测评</t>
  </si>
  <si>
    <t>B 学习成绩测评</t>
  </si>
  <si>
    <t>C 素质拓展测评</t>
  </si>
  <si>
    <t>综合成绩</t>
  </si>
  <si>
    <t>班级名次</t>
  </si>
  <si>
    <t>专业名次</t>
  </si>
  <si>
    <t>备注</t>
  </si>
  <si>
    <t xml:space="preserve">    （占20%）</t>
  </si>
  <si>
    <r>
      <rPr>
        <b/>
        <sz val="9"/>
        <rFont val="Times New Roman"/>
        <family val="1"/>
      </rPr>
      <t xml:space="preserve"> </t>
    </r>
    <r>
      <rPr>
        <b/>
        <sz val="9"/>
        <rFont val="楷体_GB2312"/>
        <charset val="134"/>
      </rPr>
      <t>（占70%）</t>
    </r>
  </si>
  <si>
    <r>
      <rPr>
        <sz val="9"/>
        <rFont val="楷体_GB2312"/>
        <charset val="134"/>
      </rPr>
      <t xml:space="preserve">   </t>
    </r>
    <r>
      <rPr>
        <b/>
        <sz val="9"/>
        <rFont val="楷体_GB2312"/>
        <charset val="134"/>
      </rPr>
      <t>（占10%）</t>
    </r>
  </si>
  <si>
    <t>A1</t>
  </si>
  <si>
    <t>A2</t>
  </si>
  <si>
    <t>A3</t>
  </si>
  <si>
    <t>A4</t>
  </si>
  <si>
    <t>A</t>
  </si>
  <si>
    <t>A×20%</t>
  </si>
  <si>
    <t>名次</t>
  </si>
  <si>
    <t>B</t>
  </si>
  <si>
    <t>B×70%</t>
  </si>
  <si>
    <t>C1</t>
  </si>
  <si>
    <t>C2</t>
  </si>
  <si>
    <t>C3</t>
  </si>
  <si>
    <t>C</t>
  </si>
  <si>
    <t>C×10%</t>
  </si>
  <si>
    <t>基本分</t>
  </si>
  <si>
    <t>先进集体</t>
  </si>
  <si>
    <t>先进个人</t>
  </si>
  <si>
    <t>社会实践</t>
  </si>
  <si>
    <t>五星宿舍</t>
  </si>
  <si>
    <t>老师加分</t>
  </si>
  <si>
    <t>违规违纪</t>
  </si>
  <si>
    <t>一/二星宿舍</t>
  </si>
  <si>
    <t>老师扣分</t>
  </si>
  <si>
    <t>科技类</t>
  </si>
  <si>
    <t>体育类</t>
  </si>
  <si>
    <t>文化类</t>
  </si>
  <si>
    <t>1835115</t>
  </si>
  <si>
    <t>王天津</t>
  </si>
  <si>
    <t>2035101</t>
  </si>
  <si>
    <t>周宇菲</t>
  </si>
  <si>
    <t>2035102</t>
  </si>
  <si>
    <t>李若彤</t>
  </si>
  <si>
    <t>2035103</t>
  </si>
  <si>
    <t>成佳倩</t>
  </si>
  <si>
    <t>2035104</t>
  </si>
  <si>
    <t>金义</t>
  </si>
  <si>
    <t>2035105</t>
  </si>
  <si>
    <t>王佳怡</t>
  </si>
  <si>
    <t>2035107</t>
  </si>
  <si>
    <t>赵静雯</t>
  </si>
  <si>
    <t>2035108</t>
  </si>
  <si>
    <t>朱彤</t>
  </si>
  <si>
    <t>2035109</t>
  </si>
  <si>
    <t>董超</t>
  </si>
  <si>
    <t>2035112</t>
  </si>
  <si>
    <t>王帆</t>
  </si>
  <si>
    <t>2035113</t>
  </si>
  <si>
    <t>李志奇</t>
  </si>
  <si>
    <t>2035116</t>
  </si>
  <si>
    <t>刘逸天</t>
  </si>
  <si>
    <t>2035117</t>
  </si>
  <si>
    <t>王颖</t>
  </si>
  <si>
    <t>2035118</t>
  </si>
  <si>
    <t>孟媛</t>
  </si>
  <si>
    <t>2035119</t>
  </si>
  <si>
    <t>刘力玮</t>
  </si>
  <si>
    <t>2035120</t>
  </si>
  <si>
    <t>陈帅</t>
  </si>
  <si>
    <t>2035122</t>
  </si>
  <si>
    <t>张莹</t>
  </si>
  <si>
    <t>2035123</t>
  </si>
  <si>
    <t>张阔</t>
  </si>
  <si>
    <t>2035124</t>
  </si>
  <si>
    <t>曲宏伟</t>
  </si>
  <si>
    <t>2035125</t>
  </si>
  <si>
    <t>齐悦涵</t>
  </si>
  <si>
    <t>2035126</t>
  </si>
  <si>
    <t>王佳伟</t>
  </si>
  <si>
    <t>2035127</t>
  </si>
  <si>
    <t>刘帅</t>
  </si>
  <si>
    <t>2035128</t>
  </si>
  <si>
    <t>薛龙飞</t>
  </si>
  <si>
    <t>2035129</t>
  </si>
  <si>
    <t>班子萌</t>
  </si>
  <si>
    <t>2035130</t>
  </si>
  <si>
    <t>张金龙</t>
  </si>
  <si>
    <t>2035131</t>
  </si>
  <si>
    <t>张子妍</t>
  </si>
  <si>
    <t>2035132</t>
  </si>
  <si>
    <t>张晨阳</t>
  </si>
  <si>
    <t>2035133</t>
  </si>
  <si>
    <t>朱紫依</t>
  </si>
  <si>
    <t>2035134</t>
  </si>
  <si>
    <t>王子康</t>
  </si>
  <si>
    <t>2035136</t>
  </si>
  <si>
    <t>张博文</t>
  </si>
  <si>
    <t>2035137</t>
  </si>
  <si>
    <t>李梓烨</t>
  </si>
  <si>
    <t>2035138</t>
  </si>
  <si>
    <t>于梦</t>
  </si>
  <si>
    <t>2035139</t>
  </si>
  <si>
    <t>王子旋</t>
  </si>
  <si>
    <t>2035140</t>
  </si>
  <si>
    <t>孙景然</t>
  </si>
  <si>
    <t>2035141</t>
  </si>
  <si>
    <t>王子涵</t>
  </si>
  <si>
    <t>2035142</t>
  </si>
  <si>
    <t>秦禹</t>
  </si>
  <si>
    <t>2035145</t>
  </si>
  <si>
    <t>夏丽娜</t>
  </si>
  <si>
    <t>2035146</t>
  </si>
  <si>
    <t>史琪琪</t>
  </si>
  <si>
    <t>2035147</t>
  </si>
  <si>
    <t>包志礼</t>
  </si>
  <si>
    <t>2035148</t>
  </si>
  <si>
    <t>姚博</t>
  </si>
  <si>
    <t>2035149</t>
  </si>
  <si>
    <t>国靖涵</t>
  </si>
  <si>
    <t>2035150</t>
  </si>
  <si>
    <t>王海涛</t>
  </si>
  <si>
    <t>2035151</t>
  </si>
  <si>
    <t>杨爽</t>
  </si>
  <si>
    <t>2035152</t>
  </si>
  <si>
    <t>刘松泽</t>
  </si>
  <si>
    <t>2035153</t>
  </si>
  <si>
    <t>宋佳</t>
  </si>
  <si>
    <t>系别：财经系     年级：2020级     班级： 空中乘务二班      人数：41      缺考、缓考：</t>
  </si>
  <si>
    <t>2035201</t>
  </si>
  <si>
    <t>孙闻悦</t>
  </si>
  <si>
    <t>2035202</t>
  </si>
  <si>
    <t>赵文洁</t>
  </si>
  <si>
    <t>2035205</t>
  </si>
  <si>
    <t>胡雨濛</t>
  </si>
  <si>
    <t>2035206</t>
  </si>
  <si>
    <t>黄金鹤</t>
  </si>
  <si>
    <t>2035207</t>
  </si>
  <si>
    <t>王雅静</t>
  </si>
  <si>
    <t>2035212</t>
  </si>
  <si>
    <t>蔡蓉</t>
  </si>
  <si>
    <t>2035214</t>
  </si>
  <si>
    <t>张华</t>
  </si>
  <si>
    <t>2035215</t>
  </si>
  <si>
    <t>吕美琪</t>
  </si>
  <si>
    <t>2035216</t>
  </si>
  <si>
    <t>王彩虹</t>
  </si>
  <si>
    <t>2035217</t>
  </si>
  <si>
    <t>崔京奥</t>
  </si>
  <si>
    <t>2035218</t>
  </si>
  <si>
    <t>王梦瑶</t>
  </si>
  <si>
    <t>2035219</t>
  </si>
  <si>
    <t>乔姿博</t>
  </si>
  <si>
    <t>2035220</t>
  </si>
  <si>
    <t>马可</t>
  </si>
  <si>
    <t>2035221</t>
  </si>
  <si>
    <t>辛蕊</t>
  </si>
  <si>
    <t>2035222</t>
  </si>
  <si>
    <t>贾悦琦</t>
  </si>
  <si>
    <t>2035223</t>
  </si>
  <si>
    <t>王祖贤</t>
  </si>
  <si>
    <t>2035224</t>
  </si>
  <si>
    <t>康宏磊</t>
  </si>
  <si>
    <t>2035225</t>
  </si>
  <si>
    <t>王菲</t>
  </si>
  <si>
    <t>2035227</t>
  </si>
  <si>
    <t>马绪</t>
  </si>
  <si>
    <t>2035228</t>
  </si>
  <si>
    <t>管近辰</t>
  </si>
  <si>
    <t>2035229</t>
  </si>
  <si>
    <t>陈金龙</t>
  </si>
  <si>
    <t>2035230</t>
  </si>
  <si>
    <t>邸浩楠</t>
  </si>
  <si>
    <t>2035231</t>
  </si>
  <si>
    <t>石全</t>
  </si>
  <si>
    <t>2035232</t>
  </si>
  <si>
    <t>蔡若茜</t>
  </si>
  <si>
    <t>2035233</t>
  </si>
  <si>
    <t>李润林</t>
  </si>
  <si>
    <t>2035234</t>
  </si>
  <si>
    <t>张丹红</t>
  </si>
  <si>
    <t>2035235</t>
  </si>
  <si>
    <t>王亚鹏</t>
  </si>
  <si>
    <t>2035238</t>
  </si>
  <si>
    <t>张曼琪</t>
  </si>
  <si>
    <t>2035239</t>
  </si>
  <si>
    <t>左恒溢</t>
  </si>
  <si>
    <t>2035240</t>
  </si>
  <si>
    <t>任佳敏</t>
  </si>
  <si>
    <t>2035241</t>
  </si>
  <si>
    <t>王帅军</t>
  </si>
  <si>
    <t>2035242</t>
  </si>
  <si>
    <t>左明辉</t>
  </si>
  <si>
    <t>2035243</t>
  </si>
  <si>
    <t>马新宇</t>
  </si>
  <si>
    <t>2035245</t>
  </si>
  <si>
    <t>郭海慧</t>
  </si>
  <si>
    <t>2035247</t>
  </si>
  <si>
    <t>王梦涵</t>
  </si>
  <si>
    <t>2035248</t>
  </si>
  <si>
    <t>杨佳祺</t>
  </si>
  <si>
    <t>2035249</t>
  </si>
  <si>
    <t>王媛</t>
  </si>
  <si>
    <t>2035250</t>
  </si>
  <si>
    <t>吴昊宇</t>
  </si>
  <si>
    <t>2035251</t>
  </si>
  <si>
    <t>边子迤</t>
  </si>
  <si>
    <t>2035252</t>
  </si>
  <si>
    <t>李嘉贤</t>
  </si>
  <si>
    <t>2035253</t>
  </si>
  <si>
    <t>李天广</t>
  </si>
  <si>
    <t>系别：财经系     年级：2020级     班级： 空中乘务三班      人数：38        缺考、缓考：</t>
  </si>
  <si>
    <t>2035302</t>
  </si>
  <si>
    <t>董小燕</t>
  </si>
  <si>
    <t>2035305</t>
  </si>
  <si>
    <t>马梓豪</t>
  </si>
  <si>
    <t>2035308</t>
  </si>
  <si>
    <t>杨欣怡</t>
  </si>
  <si>
    <t>2035311</t>
  </si>
  <si>
    <t>李泽腾</t>
  </si>
  <si>
    <t>2035312</t>
  </si>
  <si>
    <t>蒲驰宇</t>
  </si>
  <si>
    <t>2035313</t>
  </si>
  <si>
    <t>周默涵</t>
  </si>
  <si>
    <t>2035314</t>
  </si>
  <si>
    <t>李建金</t>
  </si>
  <si>
    <t>2035315</t>
  </si>
  <si>
    <t>梁婉怡</t>
  </si>
  <si>
    <t>2035316</t>
  </si>
  <si>
    <t>柳悦</t>
  </si>
  <si>
    <t>2035318</t>
  </si>
  <si>
    <t>邵兵</t>
  </si>
  <si>
    <t>2035319</t>
  </si>
  <si>
    <t>陈喆昊</t>
  </si>
  <si>
    <t>2035320</t>
  </si>
  <si>
    <t>孙冉</t>
  </si>
  <si>
    <t>2035321</t>
  </si>
  <si>
    <t>金雯婧</t>
  </si>
  <si>
    <t>2035322</t>
  </si>
  <si>
    <t>耿家辉</t>
  </si>
  <si>
    <t>2035323</t>
  </si>
  <si>
    <t>班雨婷</t>
  </si>
  <si>
    <t>2035325</t>
  </si>
  <si>
    <t>魏建拓</t>
  </si>
  <si>
    <t>2035326</t>
  </si>
  <si>
    <t>王宇哲</t>
  </si>
  <si>
    <t>2035327</t>
  </si>
  <si>
    <t>甄云聪</t>
  </si>
  <si>
    <t>2035328</t>
  </si>
  <si>
    <t>刘文瑞</t>
  </si>
  <si>
    <t>2035329</t>
  </si>
  <si>
    <t>田思思</t>
  </si>
  <si>
    <t>2035330</t>
  </si>
  <si>
    <t>刘佳旭</t>
  </si>
  <si>
    <t>2035331</t>
  </si>
  <si>
    <t>郑玉佳</t>
  </si>
  <si>
    <t>2035332</t>
  </si>
  <si>
    <t>苏宝硕</t>
  </si>
  <si>
    <t>2035333</t>
  </si>
  <si>
    <t>李宏祥</t>
  </si>
  <si>
    <t>2035334</t>
  </si>
  <si>
    <t>赵冉冉</t>
  </si>
  <si>
    <t>2035335</t>
  </si>
  <si>
    <t>王毅</t>
  </si>
  <si>
    <t>2035336</t>
  </si>
  <si>
    <t>李硕</t>
  </si>
  <si>
    <t>2035337</t>
  </si>
  <si>
    <t>王冠华</t>
  </si>
  <si>
    <t>2035338</t>
  </si>
  <si>
    <t>姜雯奕</t>
  </si>
  <si>
    <t>2035339</t>
  </si>
  <si>
    <t>张高山</t>
  </si>
  <si>
    <t>2035340</t>
  </si>
  <si>
    <t>亓晨曦</t>
  </si>
  <si>
    <t>2035344</t>
  </si>
  <si>
    <t>张静</t>
  </si>
  <si>
    <t>2035345</t>
  </si>
  <si>
    <t>李兴科</t>
  </si>
  <si>
    <t>2035348</t>
  </si>
  <si>
    <t>刘晨余</t>
  </si>
  <si>
    <t>2035349</t>
  </si>
  <si>
    <t>桂伟丽</t>
  </si>
  <si>
    <t>2035350</t>
  </si>
  <si>
    <t>程志豪</t>
  </si>
  <si>
    <t>2035351</t>
  </si>
  <si>
    <t>安童月</t>
  </si>
  <si>
    <t>2035352</t>
  </si>
  <si>
    <t>连占威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</si>
</sst>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);\(0.00\)"/>
    <numFmt numFmtId="177" formatCode="0;[Red]0"/>
    <numFmt numFmtId="178" formatCode="_ &quot;￥&quot;* #,##0.00_ ;_ &quot;￥&quot;* \-#,##0.00_ ;_ &quot;￥&quot;* &quot;-&quot;??_ ;_ @_ "/>
    <numFmt numFmtId="179" formatCode="0.00_ "/>
    <numFmt numFmtId="180" formatCode="0.00_);[Red]\(0.00\)"/>
    <numFmt numFmtId="181" formatCode="0.00_ ;[Red]\-0.00\ "/>
  </numFmts>
  <fonts count="20">
    <font>
      <sz val="11"/>
      <color theme="1"/>
      <name val="宋体"/>
      <charset val="134"/>
      <scheme val="minor"/>
    </font>
    <font>
      <i/>
      <sz val="9"/>
      <color rgb="FFFF0000"/>
      <name val="宋体"/>
      <family val="3"/>
      <charset val="134"/>
    </font>
    <font>
      <sz val="9"/>
      <name val="宋体"/>
      <family val="3"/>
      <charset val="134"/>
    </font>
    <font>
      <sz val="9"/>
      <name val="黑体"/>
      <family val="3"/>
      <charset val="134"/>
    </font>
    <font>
      <b/>
      <sz val="9"/>
      <name val="黑体"/>
      <family val="3"/>
      <charset val="134"/>
    </font>
    <font>
      <sz val="9"/>
      <name val="楷体_GB2312"/>
      <charset val="134"/>
    </font>
    <font>
      <sz val="9"/>
      <name val="Times New Roman"/>
      <family val="1"/>
    </font>
    <font>
      <b/>
      <sz val="9"/>
      <name val="楷体_GB2312"/>
      <charset val="134"/>
    </font>
    <font>
      <b/>
      <sz val="9"/>
      <name val="Times New Roman"/>
      <family val="1"/>
    </font>
    <font>
      <sz val="9"/>
      <name val="宋体"/>
      <family val="3"/>
      <charset val="134"/>
      <scheme val="minor"/>
    </font>
    <font>
      <i/>
      <sz val="9"/>
      <color rgb="FFFF0000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i/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color indexed="10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178" fontId="19" fillId="0" borderId="0" applyFont="0" applyFill="0" applyBorder="0" applyAlignment="0" applyProtection="0">
      <alignment vertical="center"/>
    </xf>
    <xf numFmtId="0" fontId="17" fillId="0" borderId="0">
      <protection locked="0"/>
    </xf>
    <xf numFmtId="0" fontId="18" fillId="0" borderId="0">
      <protection locked="0"/>
    </xf>
    <xf numFmtId="0" fontId="18" fillId="0" borderId="0">
      <protection locked="0"/>
    </xf>
  </cellStyleXfs>
  <cellXfs count="1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179" fontId="2" fillId="0" borderId="8" xfId="0" applyNumberFormat="1" applyFont="1" applyFill="1" applyBorder="1" applyAlignment="1">
      <alignment horizontal="center" vertical="center"/>
    </xf>
    <xf numFmtId="180" fontId="9" fillId="0" borderId="8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179" fontId="1" fillId="0" borderId="8" xfId="0" applyNumberFormat="1" applyFont="1" applyFill="1" applyBorder="1" applyAlignment="1">
      <alignment horizontal="center" vertical="center"/>
    </xf>
    <xf numFmtId="180" fontId="10" fillId="0" borderId="8" xfId="0" applyNumberFormat="1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 wrapText="1"/>
    </xf>
    <xf numFmtId="179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79" fontId="9" fillId="0" borderId="8" xfId="0" applyNumberFormat="1" applyFont="1" applyFill="1" applyBorder="1" applyAlignment="1">
      <alignment horizontal="center" vertical="center"/>
    </xf>
    <xf numFmtId="179" fontId="9" fillId="2" borderId="8" xfId="0" applyNumberFormat="1" applyFont="1" applyFill="1" applyBorder="1" applyAlignment="1">
      <alignment horizontal="center" vertical="center"/>
    </xf>
    <xf numFmtId="181" fontId="9" fillId="0" borderId="8" xfId="0" applyNumberFormat="1" applyFont="1" applyFill="1" applyBorder="1" applyAlignment="1">
      <alignment horizontal="center" vertical="center"/>
    </xf>
    <xf numFmtId="181" fontId="10" fillId="0" borderId="8" xfId="0" applyNumberFormat="1" applyFont="1" applyFill="1" applyBorder="1" applyAlignment="1">
      <alignment horizontal="center" vertical="center"/>
    </xf>
    <xf numFmtId="179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79" fontId="10" fillId="0" borderId="8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80" fontId="9" fillId="0" borderId="8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177" fontId="11" fillId="0" borderId="8" xfId="2" applyNumberFormat="1" applyFont="1" applyFill="1" applyBorder="1" applyAlignment="1" applyProtection="1">
      <alignment horizontal="center" vertical="center"/>
    </xf>
    <xf numFmtId="177" fontId="12" fillId="0" borderId="8" xfId="2" applyNumberFormat="1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179" fontId="2" fillId="0" borderId="8" xfId="3" applyNumberFormat="1" applyFont="1" applyFill="1" applyBorder="1" applyAlignment="1" applyProtection="1">
      <alignment vertical="center"/>
    </xf>
    <xf numFmtId="179" fontId="2" fillId="0" borderId="8" xfId="0" applyNumberFormat="1" applyFont="1" applyFill="1" applyBorder="1" applyAlignment="1">
      <alignment horizontal="center" vertical="center" wrapText="1"/>
    </xf>
    <xf numFmtId="179" fontId="1" fillId="0" borderId="8" xfId="3" applyNumberFormat="1" applyFont="1" applyFill="1" applyBorder="1" applyAlignment="1" applyProtection="1">
      <alignment vertical="center"/>
    </xf>
    <xf numFmtId="179" fontId="1" fillId="0" borderId="8" xfId="0" applyNumberFormat="1" applyFont="1" applyFill="1" applyBorder="1" applyAlignment="1">
      <alignment horizontal="center" vertical="center" wrapText="1"/>
    </xf>
    <xf numFmtId="180" fontId="2" fillId="0" borderId="8" xfId="0" applyNumberFormat="1" applyFont="1" applyFill="1" applyBorder="1" applyAlignment="1">
      <alignment horizontal="center" vertical="center"/>
    </xf>
    <xf numFmtId="181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180" fontId="2" fillId="0" borderId="8" xfId="4" applyNumberFormat="1" applyFont="1" applyBorder="1" applyAlignment="1" applyProtection="1">
      <alignment vertical="center"/>
    </xf>
    <xf numFmtId="180" fontId="1" fillId="0" borderId="8" xfId="0" applyNumberFormat="1" applyFont="1" applyFill="1" applyBorder="1" applyAlignment="1">
      <alignment horizontal="center" vertical="center"/>
    </xf>
    <xf numFmtId="181" fontId="1" fillId="0" borderId="8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80" fontId="1" fillId="0" borderId="8" xfId="4" applyNumberFormat="1" applyFont="1" applyBorder="1" applyAlignment="1" applyProtection="1">
      <alignment vertical="center"/>
    </xf>
    <xf numFmtId="0" fontId="2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179" fontId="2" fillId="0" borderId="8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80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 wrapText="1"/>
    </xf>
    <xf numFmtId="0" fontId="14" fillId="0" borderId="8" xfId="0" quotePrefix="1" applyFont="1" applyBorder="1" applyAlignment="1">
      <alignment horizontal="center" vertical="center"/>
    </xf>
    <xf numFmtId="0" fontId="9" fillId="0" borderId="8" xfId="0" quotePrefix="1" applyFont="1" applyFill="1" applyBorder="1" applyAlignment="1">
      <alignment horizontal="center" vertical="center"/>
    </xf>
    <xf numFmtId="0" fontId="10" fillId="0" borderId="8" xfId="0" quotePrefix="1" applyFont="1" applyBorder="1" applyAlignment="1">
      <alignment horizontal="center" vertical="center"/>
    </xf>
    <xf numFmtId="0" fontId="2" fillId="0" borderId="8" xfId="0" quotePrefix="1" applyFont="1" applyFill="1" applyBorder="1" applyAlignment="1">
      <alignment horizontal="center" vertical="center"/>
    </xf>
    <xf numFmtId="0" fontId="1" fillId="0" borderId="8" xfId="0" quotePrefix="1" applyFont="1" applyFill="1" applyBorder="1" applyAlignment="1">
      <alignment horizontal="center" vertical="center"/>
    </xf>
    <xf numFmtId="0" fontId="10" fillId="0" borderId="8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80" fontId="2" fillId="0" borderId="8" xfId="4" applyNumberFormat="1" applyFont="1" applyFill="1" applyBorder="1" applyAlignment="1" applyProtection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vertical="center"/>
    </xf>
    <xf numFmtId="31" fontId="5" fillId="0" borderId="0" xfId="0" applyNumberFormat="1" applyFont="1" applyFill="1" applyBorder="1" applyAlignment="1">
      <alignment horizontal="center" vertical="center"/>
    </xf>
    <xf numFmtId="178" fontId="7" fillId="0" borderId="1" xfId="1" applyNumberFormat="1" applyFont="1" applyFill="1" applyBorder="1" applyAlignment="1" applyProtection="1">
      <alignment horizontal="center" vertical="center"/>
    </xf>
    <xf numFmtId="178" fontId="5" fillId="0" borderId="1" xfId="1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 applyProtection="1">
      <alignment horizontal="center" vertical="center"/>
    </xf>
    <xf numFmtId="178" fontId="2" fillId="0" borderId="2" xfId="1" applyNumberFormat="1" applyFont="1" applyFill="1" applyBorder="1" applyAlignment="1" applyProtection="1">
      <alignment horizontal="center" vertical="center"/>
    </xf>
    <xf numFmtId="178" fontId="2" fillId="0" borderId="7" xfId="1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8" fontId="7" fillId="0" borderId="8" xfId="1" applyNumberFormat="1" applyFont="1" applyFill="1" applyBorder="1" applyAlignment="1" applyProtection="1">
      <alignment horizontal="center" vertical="center"/>
    </xf>
    <xf numFmtId="178" fontId="5" fillId="0" borderId="8" xfId="1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8" fontId="2" fillId="0" borderId="8" xfId="1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 4" xfId="4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354;&#19977;&#25104;&#3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1 (2)"/>
    </sheetNames>
    <sheetDataSet>
      <sheetData sheetId="0" refreshError="1"/>
      <sheetData sheetId="1" refreshError="1"/>
      <sheetData sheetId="2" refreshError="1"/>
      <sheetData sheetId="3" refreshError="1">
        <row r="4">
          <cell r="D4">
            <v>89.5</v>
          </cell>
          <cell r="E4">
            <v>79.5</v>
          </cell>
          <cell r="F4" t="str">
            <v/>
          </cell>
          <cell r="G4">
            <v>94.5</v>
          </cell>
          <cell r="H4">
            <v>81</v>
          </cell>
          <cell r="I4">
            <v>92</v>
          </cell>
          <cell r="J4" t="str">
            <v/>
          </cell>
          <cell r="K4">
            <v>76.5</v>
          </cell>
          <cell r="L4">
            <v>93</v>
          </cell>
          <cell r="M4" t="str">
            <v/>
          </cell>
          <cell r="N4" t="str">
            <v/>
          </cell>
          <cell r="O4">
            <v>88</v>
          </cell>
          <cell r="P4" t="str">
            <v/>
          </cell>
        </row>
        <row r="5">
          <cell r="D5">
            <v>86</v>
          </cell>
          <cell r="E5" t="str">
            <v/>
          </cell>
          <cell r="F5" t="str">
            <v/>
          </cell>
          <cell r="G5">
            <v>84.5</v>
          </cell>
          <cell r="H5">
            <v>82.5</v>
          </cell>
          <cell r="I5">
            <v>77</v>
          </cell>
          <cell r="J5">
            <v>76.5</v>
          </cell>
          <cell r="K5">
            <v>75</v>
          </cell>
          <cell r="L5">
            <v>92</v>
          </cell>
          <cell r="M5" t="str">
            <v/>
          </cell>
          <cell r="N5" t="str">
            <v/>
          </cell>
          <cell r="O5">
            <v>91</v>
          </cell>
          <cell r="P5" t="str">
            <v/>
          </cell>
        </row>
        <row r="6">
          <cell r="D6">
            <v>86</v>
          </cell>
          <cell r="E6" t="str">
            <v/>
          </cell>
          <cell r="F6" t="str">
            <v/>
          </cell>
          <cell r="G6">
            <v>90</v>
          </cell>
          <cell r="H6">
            <v>86</v>
          </cell>
          <cell r="I6">
            <v>81.5</v>
          </cell>
          <cell r="J6" t="str">
            <v/>
          </cell>
          <cell r="K6">
            <v>71</v>
          </cell>
          <cell r="L6">
            <v>91</v>
          </cell>
          <cell r="M6">
            <v>81.5</v>
          </cell>
          <cell r="N6" t="str">
            <v/>
          </cell>
          <cell r="O6">
            <v>89.5</v>
          </cell>
          <cell r="P6" t="str">
            <v/>
          </cell>
        </row>
        <row r="7">
          <cell r="D7">
            <v>96.5</v>
          </cell>
          <cell r="E7" t="str">
            <v/>
          </cell>
          <cell r="F7" t="str">
            <v/>
          </cell>
          <cell r="G7">
            <v>95</v>
          </cell>
          <cell r="H7">
            <v>92</v>
          </cell>
          <cell r="I7">
            <v>87.5</v>
          </cell>
          <cell r="J7" t="str">
            <v/>
          </cell>
          <cell r="K7">
            <v>90</v>
          </cell>
          <cell r="L7">
            <v>96</v>
          </cell>
          <cell r="M7">
            <v>80</v>
          </cell>
          <cell r="N7" t="str">
            <v/>
          </cell>
          <cell r="O7">
            <v>93</v>
          </cell>
          <cell r="P7" t="str">
            <v/>
          </cell>
        </row>
        <row r="8">
          <cell r="D8">
            <v>87.5</v>
          </cell>
          <cell r="E8" t="str">
            <v/>
          </cell>
          <cell r="F8">
            <v>66</v>
          </cell>
          <cell r="G8">
            <v>72.5</v>
          </cell>
          <cell r="H8">
            <v>62</v>
          </cell>
          <cell r="I8">
            <v>80.5</v>
          </cell>
          <cell r="J8" t="str">
            <v/>
          </cell>
          <cell r="K8">
            <v>63</v>
          </cell>
          <cell r="L8">
            <v>70</v>
          </cell>
          <cell r="M8" t="str">
            <v/>
          </cell>
          <cell r="N8" t="str">
            <v/>
          </cell>
          <cell r="O8">
            <v>80.5</v>
          </cell>
          <cell r="P8" t="str">
            <v/>
          </cell>
        </row>
        <row r="9">
          <cell r="D9">
            <v>87.5</v>
          </cell>
          <cell r="E9" t="str">
            <v/>
          </cell>
          <cell r="F9" t="str">
            <v/>
          </cell>
          <cell r="G9">
            <v>95</v>
          </cell>
          <cell r="H9">
            <v>89</v>
          </cell>
          <cell r="I9">
            <v>85</v>
          </cell>
          <cell r="J9" t="str">
            <v/>
          </cell>
          <cell r="K9">
            <v>67</v>
          </cell>
          <cell r="L9">
            <v>90</v>
          </cell>
          <cell r="M9">
            <v>79</v>
          </cell>
          <cell r="N9" t="str">
            <v/>
          </cell>
          <cell r="O9">
            <v>91</v>
          </cell>
          <cell r="P9" t="str">
            <v/>
          </cell>
        </row>
        <row r="10">
          <cell r="D10">
            <v>96.5</v>
          </cell>
          <cell r="E10" t="str">
            <v/>
          </cell>
          <cell r="F10">
            <v>82.5</v>
          </cell>
          <cell r="G10">
            <v>94.5</v>
          </cell>
          <cell r="H10">
            <v>92</v>
          </cell>
          <cell r="I10">
            <v>92.5</v>
          </cell>
          <cell r="J10" t="str">
            <v/>
          </cell>
          <cell r="K10">
            <v>88.5</v>
          </cell>
          <cell r="L10">
            <v>95</v>
          </cell>
          <cell r="M10" t="str">
            <v/>
          </cell>
          <cell r="N10" t="str">
            <v/>
          </cell>
          <cell r="O10">
            <v>98</v>
          </cell>
          <cell r="P10" t="str">
            <v/>
          </cell>
        </row>
        <row r="11">
          <cell r="D11">
            <v>87.5</v>
          </cell>
          <cell r="E11" t="str">
            <v/>
          </cell>
          <cell r="F11" t="str">
            <v/>
          </cell>
          <cell r="G11">
            <v>87.5</v>
          </cell>
          <cell r="H11">
            <v>80</v>
          </cell>
          <cell r="I11">
            <v>87.5</v>
          </cell>
          <cell r="J11" t="str">
            <v/>
          </cell>
          <cell r="K11">
            <v>74</v>
          </cell>
          <cell r="L11">
            <v>91</v>
          </cell>
          <cell r="M11">
            <v>80</v>
          </cell>
          <cell r="N11" t="str">
            <v/>
          </cell>
          <cell r="O11">
            <v>88</v>
          </cell>
          <cell r="P11" t="str">
            <v/>
          </cell>
        </row>
        <row r="12">
          <cell r="D12">
            <v>87.5</v>
          </cell>
          <cell r="E12" t="str">
            <v/>
          </cell>
          <cell r="F12" t="str">
            <v/>
          </cell>
          <cell r="G12">
            <v>96</v>
          </cell>
          <cell r="H12">
            <v>86.5</v>
          </cell>
          <cell r="I12">
            <v>77</v>
          </cell>
          <cell r="J12" t="str">
            <v/>
          </cell>
          <cell r="K12">
            <v>67.5</v>
          </cell>
          <cell r="L12">
            <v>92</v>
          </cell>
          <cell r="M12">
            <v>83.5</v>
          </cell>
          <cell r="N12" t="str">
            <v/>
          </cell>
          <cell r="O12">
            <v>89</v>
          </cell>
          <cell r="P12" t="str">
            <v/>
          </cell>
        </row>
        <row r="13">
          <cell r="D13">
            <v>86</v>
          </cell>
          <cell r="E13" t="str">
            <v/>
          </cell>
          <cell r="F13" t="str">
            <v/>
          </cell>
          <cell r="G13">
            <v>90</v>
          </cell>
          <cell r="H13">
            <v>77</v>
          </cell>
          <cell r="I13">
            <v>68</v>
          </cell>
          <cell r="J13">
            <v>84.5</v>
          </cell>
          <cell r="K13">
            <v>71.5</v>
          </cell>
          <cell r="L13">
            <v>90</v>
          </cell>
          <cell r="M13" t="str">
            <v/>
          </cell>
          <cell r="N13" t="str">
            <v/>
          </cell>
          <cell r="O13">
            <v>84</v>
          </cell>
          <cell r="P13" t="str">
            <v/>
          </cell>
        </row>
        <row r="14">
          <cell r="D14">
            <v>86</v>
          </cell>
          <cell r="E14" t="str">
            <v/>
          </cell>
          <cell r="F14" t="str">
            <v/>
          </cell>
          <cell r="G14">
            <v>97</v>
          </cell>
          <cell r="H14">
            <v>62</v>
          </cell>
          <cell r="I14">
            <v>66.5</v>
          </cell>
          <cell r="J14">
            <v>73</v>
          </cell>
          <cell r="K14">
            <v>71</v>
          </cell>
          <cell r="L14">
            <v>91</v>
          </cell>
          <cell r="M14" t="str">
            <v/>
          </cell>
          <cell r="N14" t="str">
            <v/>
          </cell>
          <cell r="O14">
            <v>86</v>
          </cell>
          <cell r="P14" t="str">
            <v/>
          </cell>
        </row>
        <row r="15">
          <cell r="D15">
            <v>89</v>
          </cell>
          <cell r="E15">
            <v>82</v>
          </cell>
          <cell r="F15" t="str">
            <v/>
          </cell>
          <cell r="G15">
            <v>89.5</v>
          </cell>
          <cell r="H15">
            <v>82.5</v>
          </cell>
          <cell r="I15">
            <v>91</v>
          </cell>
          <cell r="J15" t="str">
            <v/>
          </cell>
          <cell r="K15">
            <v>91.5</v>
          </cell>
          <cell r="L15">
            <v>92</v>
          </cell>
          <cell r="M15" t="str">
            <v/>
          </cell>
          <cell r="N15" t="str">
            <v/>
          </cell>
          <cell r="O15">
            <v>93</v>
          </cell>
          <cell r="P15" t="str">
            <v/>
          </cell>
        </row>
        <row r="16">
          <cell r="D16">
            <v>93</v>
          </cell>
          <cell r="E16">
            <v>83</v>
          </cell>
          <cell r="F16" t="str">
            <v/>
          </cell>
          <cell r="G16">
            <v>94</v>
          </cell>
          <cell r="H16">
            <v>87.5</v>
          </cell>
          <cell r="I16">
            <v>84</v>
          </cell>
          <cell r="J16" t="str">
            <v/>
          </cell>
          <cell r="K16">
            <v>90</v>
          </cell>
          <cell r="L16">
            <v>95</v>
          </cell>
          <cell r="M16" t="str">
            <v/>
          </cell>
          <cell r="N16" t="str">
            <v/>
          </cell>
          <cell r="O16">
            <v>95</v>
          </cell>
          <cell r="P16" t="str">
            <v/>
          </cell>
        </row>
        <row r="17">
          <cell r="D17">
            <v>85.5</v>
          </cell>
          <cell r="E17" t="str">
            <v/>
          </cell>
          <cell r="F17" t="str">
            <v/>
          </cell>
          <cell r="G17">
            <v>99.5</v>
          </cell>
          <cell r="H17">
            <v>88.5</v>
          </cell>
          <cell r="I17">
            <v>74.5</v>
          </cell>
          <cell r="J17" t="str">
            <v/>
          </cell>
          <cell r="K17">
            <v>72.5</v>
          </cell>
          <cell r="L17">
            <v>95</v>
          </cell>
          <cell r="M17" t="str">
            <v/>
          </cell>
          <cell r="N17" t="str">
            <v/>
          </cell>
          <cell r="O17">
            <v>87.5</v>
          </cell>
          <cell r="P17">
            <v>89.5</v>
          </cell>
        </row>
        <row r="18">
          <cell r="D18">
            <v>89</v>
          </cell>
          <cell r="E18">
            <v>79</v>
          </cell>
          <cell r="F18" t="str">
            <v/>
          </cell>
          <cell r="G18">
            <v>95.5</v>
          </cell>
          <cell r="H18">
            <v>79.5</v>
          </cell>
          <cell r="I18">
            <v>84</v>
          </cell>
          <cell r="J18" t="str">
            <v/>
          </cell>
          <cell r="K18">
            <v>91</v>
          </cell>
          <cell r="L18">
            <v>92</v>
          </cell>
          <cell r="M18" t="str">
            <v/>
          </cell>
          <cell r="N18" t="str">
            <v/>
          </cell>
          <cell r="O18">
            <v>92.5</v>
          </cell>
          <cell r="P18" t="str">
            <v/>
          </cell>
        </row>
        <row r="19">
          <cell r="D19">
            <v>89.5</v>
          </cell>
          <cell r="E19" t="str">
            <v/>
          </cell>
          <cell r="F19" t="str">
            <v/>
          </cell>
          <cell r="G19">
            <v>85.5</v>
          </cell>
          <cell r="H19">
            <v>81</v>
          </cell>
          <cell r="I19">
            <v>76</v>
          </cell>
          <cell r="J19" t="str">
            <v/>
          </cell>
          <cell r="K19">
            <v>74</v>
          </cell>
          <cell r="L19">
            <v>93</v>
          </cell>
          <cell r="M19">
            <v>81</v>
          </cell>
          <cell r="N19" t="str">
            <v/>
          </cell>
          <cell r="O19">
            <v>86</v>
          </cell>
          <cell r="P19" t="str">
            <v/>
          </cell>
        </row>
        <row r="20">
          <cell r="D20">
            <v>89.5</v>
          </cell>
          <cell r="E20" t="str">
            <v/>
          </cell>
          <cell r="F20" t="str">
            <v/>
          </cell>
          <cell r="G20">
            <v>90.5</v>
          </cell>
          <cell r="H20">
            <v>73</v>
          </cell>
          <cell r="I20">
            <v>87.5</v>
          </cell>
          <cell r="J20" t="str">
            <v/>
          </cell>
          <cell r="K20">
            <v>79.5</v>
          </cell>
          <cell r="L20">
            <v>92</v>
          </cell>
          <cell r="M20">
            <v>75</v>
          </cell>
          <cell r="N20" t="str">
            <v/>
          </cell>
          <cell r="O20">
            <v>86</v>
          </cell>
          <cell r="P20" t="str">
            <v/>
          </cell>
        </row>
        <row r="21">
          <cell r="D21">
            <v>85.5</v>
          </cell>
          <cell r="E21" t="str">
            <v/>
          </cell>
          <cell r="F21">
            <v>84</v>
          </cell>
          <cell r="G21">
            <v>93</v>
          </cell>
          <cell r="H21">
            <v>79.5</v>
          </cell>
          <cell r="I21">
            <v>89.5</v>
          </cell>
          <cell r="J21" t="str">
            <v/>
          </cell>
          <cell r="K21">
            <v>89</v>
          </cell>
          <cell r="L21">
            <v>91</v>
          </cell>
          <cell r="M21" t="str">
            <v/>
          </cell>
          <cell r="N21" t="str">
            <v/>
          </cell>
          <cell r="O21">
            <v>91.5</v>
          </cell>
          <cell r="P21" t="str">
            <v/>
          </cell>
        </row>
        <row r="22">
          <cell r="D22">
            <v>89.5</v>
          </cell>
          <cell r="E22" t="str">
            <v/>
          </cell>
          <cell r="F22" t="str">
            <v/>
          </cell>
          <cell r="G22">
            <v>79.5</v>
          </cell>
          <cell r="H22">
            <v>82.5</v>
          </cell>
          <cell r="I22">
            <v>81.5</v>
          </cell>
          <cell r="J22" t="str">
            <v/>
          </cell>
          <cell r="K22">
            <v>65</v>
          </cell>
          <cell r="L22">
            <v>90</v>
          </cell>
          <cell r="M22">
            <v>78.5</v>
          </cell>
          <cell r="N22" t="str">
            <v/>
          </cell>
          <cell r="O22">
            <v>82.5</v>
          </cell>
          <cell r="P22" t="str">
            <v/>
          </cell>
        </row>
        <row r="23">
          <cell r="D23">
            <v>96.5</v>
          </cell>
          <cell r="E23">
            <v>82.5</v>
          </cell>
          <cell r="F23" t="str">
            <v/>
          </cell>
          <cell r="G23">
            <v>93</v>
          </cell>
          <cell r="H23">
            <v>92</v>
          </cell>
          <cell r="I23">
            <v>92.5</v>
          </cell>
          <cell r="J23" t="str">
            <v/>
          </cell>
          <cell r="K23">
            <v>88.5</v>
          </cell>
          <cell r="L23">
            <v>96</v>
          </cell>
          <cell r="M23" t="str">
            <v/>
          </cell>
          <cell r="N23" t="str">
            <v/>
          </cell>
          <cell r="O23">
            <v>95</v>
          </cell>
          <cell r="P23" t="str">
            <v/>
          </cell>
        </row>
        <row r="24">
          <cell r="D24">
            <v>84.5</v>
          </cell>
          <cell r="E24" t="str">
            <v/>
          </cell>
          <cell r="F24" t="str">
            <v/>
          </cell>
          <cell r="G24">
            <v>68.5</v>
          </cell>
          <cell r="H24">
            <v>73</v>
          </cell>
          <cell r="I24">
            <v>67.5</v>
          </cell>
          <cell r="J24">
            <v>60.5</v>
          </cell>
          <cell r="K24">
            <v>65</v>
          </cell>
          <cell r="L24">
            <v>90</v>
          </cell>
          <cell r="M24" t="str">
            <v/>
          </cell>
          <cell r="N24" t="str">
            <v/>
          </cell>
          <cell r="O24">
            <v>89.5</v>
          </cell>
          <cell r="P24" t="str">
            <v/>
          </cell>
        </row>
        <row r="25">
          <cell r="D25">
            <v>89</v>
          </cell>
          <cell r="E25" t="str">
            <v/>
          </cell>
          <cell r="F25">
            <v>83.5</v>
          </cell>
          <cell r="G25">
            <v>96</v>
          </cell>
          <cell r="H25">
            <v>73</v>
          </cell>
          <cell r="I25">
            <v>68.5</v>
          </cell>
          <cell r="J25" t="str">
            <v/>
          </cell>
          <cell r="K25">
            <v>91</v>
          </cell>
          <cell r="L25">
            <v>92</v>
          </cell>
          <cell r="M25" t="str">
            <v/>
          </cell>
          <cell r="N25" t="str">
            <v/>
          </cell>
          <cell r="O25">
            <v>93.5</v>
          </cell>
          <cell r="P25" t="str">
            <v/>
          </cell>
        </row>
        <row r="26">
          <cell r="D26">
            <v>86</v>
          </cell>
          <cell r="E26" t="str">
            <v/>
          </cell>
          <cell r="F26" t="str">
            <v/>
          </cell>
          <cell r="G26">
            <v>85.5</v>
          </cell>
          <cell r="H26">
            <v>82</v>
          </cell>
          <cell r="I26">
            <v>81.5</v>
          </cell>
          <cell r="J26" t="str">
            <v/>
          </cell>
          <cell r="K26">
            <v>87</v>
          </cell>
          <cell r="L26">
            <v>91</v>
          </cell>
          <cell r="M26">
            <v>80</v>
          </cell>
          <cell r="N26" t="str">
            <v/>
          </cell>
          <cell r="O26">
            <v>86</v>
          </cell>
          <cell r="P26" t="str">
            <v/>
          </cell>
        </row>
        <row r="27">
          <cell r="D27">
            <v>89.5</v>
          </cell>
          <cell r="E27" t="str">
            <v/>
          </cell>
          <cell r="F27" t="str">
            <v/>
          </cell>
          <cell r="G27">
            <v>79.5</v>
          </cell>
          <cell r="H27">
            <v>89</v>
          </cell>
          <cell r="I27">
            <v>73.5</v>
          </cell>
          <cell r="J27" t="str">
            <v/>
          </cell>
          <cell r="K27">
            <v>77</v>
          </cell>
          <cell r="L27">
            <v>90</v>
          </cell>
          <cell r="M27" t="str">
            <v/>
          </cell>
          <cell r="N27">
            <v>72.5</v>
          </cell>
          <cell r="O27">
            <v>86</v>
          </cell>
          <cell r="P27" t="str">
            <v/>
          </cell>
        </row>
        <row r="28">
          <cell r="D28">
            <v>86</v>
          </cell>
          <cell r="E28" t="str">
            <v/>
          </cell>
          <cell r="F28" t="str">
            <v/>
          </cell>
          <cell r="G28">
            <v>82</v>
          </cell>
          <cell r="H28">
            <v>82</v>
          </cell>
          <cell r="I28">
            <v>85.5</v>
          </cell>
          <cell r="J28" t="str">
            <v/>
          </cell>
          <cell r="K28">
            <v>79.5</v>
          </cell>
          <cell r="L28">
            <v>91</v>
          </cell>
          <cell r="M28" t="str">
            <v/>
          </cell>
          <cell r="N28">
            <v>78</v>
          </cell>
          <cell r="O28">
            <v>90</v>
          </cell>
          <cell r="P28" t="str">
            <v/>
          </cell>
        </row>
        <row r="29">
          <cell r="D29">
            <v>91</v>
          </cell>
          <cell r="E29" t="str">
            <v/>
          </cell>
          <cell r="F29" t="str">
            <v/>
          </cell>
          <cell r="G29">
            <v>95.5</v>
          </cell>
          <cell r="H29">
            <v>73</v>
          </cell>
          <cell r="I29">
            <v>81</v>
          </cell>
          <cell r="J29">
            <v>73.5</v>
          </cell>
          <cell r="K29">
            <v>86</v>
          </cell>
          <cell r="L29">
            <v>91</v>
          </cell>
          <cell r="M29" t="str">
            <v/>
          </cell>
          <cell r="N29" t="str">
            <v/>
          </cell>
          <cell r="O29">
            <v>87.5</v>
          </cell>
          <cell r="P29" t="str">
            <v/>
          </cell>
        </row>
        <row r="30">
          <cell r="D30">
            <v>89</v>
          </cell>
          <cell r="E30" t="str">
            <v/>
          </cell>
          <cell r="F30">
            <v>88</v>
          </cell>
          <cell r="G30">
            <v>93</v>
          </cell>
          <cell r="H30">
            <v>85</v>
          </cell>
          <cell r="I30">
            <v>93</v>
          </cell>
          <cell r="J30" t="str">
            <v/>
          </cell>
          <cell r="K30">
            <v>79.5</v>
          </cell>
          <cell r="L30">
            <v>92</v>
          </cell>
          <cell r="M30" t="str">
            <v/>
          </cell>
          <cell r="N30" t="str">
            <v/>
          </cell>
          <cell r="O30">
            <v>90</v>
          </cell>
          <cell r="P30" t="str">
            <v/>
          </cell>
        </row>
        <row r="31">
          <cell r="D31">
            <v>89.5</v>
          </cell>
          <cell r="E31" t="str">
            <v/>
          </cell>
          <cell r="F31">
            <v>82.5</v>
          </cell>
          <cell r="G31">
            <v>93.5</v>
          </cell>
          <cell r="H31">
            <v>70</v>
          </cell>
          <cell r="I31">
            <v>81.5</v>
          </cell>
          <cell r="J31" t="str">
            <v/>
          </cell>
          <cell r="K31">
            <v>74</v>
          </cell>
          <cell r="L31">
            <v>93</v>
          </cell>
          <cell r="M31" t="str">
            <v/>
          </cell>
          <cell r="N31" t="str">
            <v/>
          </cell>
          <cell r="O31">
            <v>89</v>
          </cell>
          <cell r="P31" t="str">
            <v/>
          </cell>
        </row>
        <row r="32">
          <cell r="D32">
            <v>86</v>
          </cell>
          <cell r="E32" t="str">
            <v/>
          </cell>
          <cell r="F32" t="str">
            <v/>
          </cell>
          <cell r="G32">
            <v>93.5</v>
          </cell>
          <cell r="H32">
            <v>84</v>
          </cell>
          <cell r="I32">
            <v>79.5</v>
          </cell>
          <cell r="J32">
            <v>74.5</v>
          </cell>
          <cell r="K32">
            <v>85</v>
          </cell>
          <cell r="L32">
            <v>93</v>
          </cell>
          <cell r="M32" t="str">
            <v/>
          </cell>
          <cell r="N32" t="str">
            <v/>
          </cell>
          <cell r="O32">
            <v>86</v>
          </cell>
          <cell r="P32" t="str">
            <v/>
          </cell>
        </row>
        <row r="33">
          <cell r="D33">
            <v>96.5</v>
          </cell>
          <cell r="E33" t="str">
            <v/>
          </cell>
          <cell r="F33" t="str">
            <v/>
          </cell>
          <cell r="G33">
            <v>93</v>
          </cell>
          <cell r="H33">
            <v>92</v>
          </cell>
          <cell r="I33">
            <v>75</v>
          </cell>
          <cell r="J33">
            <v>85.5</v>
          </cell>
          <cell r="K33">
            <v>77.5</v>
          </cell>
          <cell r="L33">
            <v>93</v>
          </cell>
          <cell r="M33" t="str">
            <v/>
          </cell>
          <cell r="N33" t="str">
            <v/>
          </cell>
          <cell r="O33">
            <v>96</v>
          </cell>
          <cell r="P33" t="str">
            <v/>
          </cell>
        </row>
        <row r="34">
          <cell r="D34">
            <v>89.5</v>
          </cell>
          <cell r="E34" t="str">
            <v/>
          </cell>
          <cell r="F34" t="str">
            <v/>
          </cell>
          <cell r="G34">
            <v>97</v>
          </cell>
          <cell r="H34">
            <v>88</v>
          </cell>
          <cell r="I34">
            <v>93.5</v>
          </cell>
          <cell r="J34">
            <v>71.5</v>
          </cell>
          <cell r="K34">
            <v>82</v>
          </cell>
          <cell r="L34">
            <v>92</v>
          </cell>
          <cell r="M34" t="str">
            <v/>
          </cell>
          <cell r="N34" t="str">
            <v/>
          </cell>
          <cell r="O34">
            <v>92.5</v>
          </cell>
          <cell r="P34" t="str">
            <v/>
          </cell>
        </row>
        <row r="35">
          <cell r="D35">
            <v>93</v>
          </cell>
          <cell r="E35" t="str">
            <v/>
          </cell>
          <cell r="F35" t="str">
            <v/>
          </cell>
          <cell r="G35">
            <v>93.5</v>
          </cell>
          <cell r="H35">
            <v>83.5</v>
          </cell>
          <cell r="I35">
            <v>81.5</v>
          </cell>
          <cell r="J35">
            <v>65</v>
          </cell>
          <cell r="K35">
            <v>87</v>
          </cell>
          <cell r="L35">
            <v>91</v>
          </cell>
          <cell r="M35" t="str">
            <v/>
          </cell>
          <cell r="N35" t="str">
            <v/>
          </cell>
          <cell r="O35">
            <v>89.5</v>
          </cell>
          <cell r="P35" t="str">
            <v/>
          </cell>
        </row>
        <row r="36">
          <cell r="D36">
            <v>85.5</v>
          </cell>
          <cell r="E36" t="str">
            <v/>
          </cell>
          <cell r="F36">
            <v>85.5</v>
          </cell>
          <cell r="G36">
            <v>95.5</v>
          </cell>
          <cell r="H36">
            <v>78.5</v>
          </cell>
          <cell r="I36">
            <v>82.5</v>
          </cell>
          <cell r="J36" t="str">
            <v/>
          </cell>
          <cell r="K36">
            <v>85</v>
          </cell>
          <cell r="L36">
            <v>90</v>
          </cell>
          <cell r="M36" t="str">
            <v/>
          </cell>
          <cell r="N36" t="str">
            <v/>
          </cell>
          <cell r="O36">
            <v>92.5</v>
          </cell>
          <cell r="P36" t="str">
            <v/>
          </cell>
        </row>
        <row r="37">
          <cell r="D37">
            <v>85.5</v>
          </cell>
          <cell r="E37" t="str">
            <v/>
          </cell>
          <cell r="F37" t="str">
            <v/>
          </cell>
          <cell r="G37">
            <v>92.5</v>
          </cell>
          <cell r="H37">
            <v>70</v>
          </cell>
          <cell r="I37">
            <v>85</v>
          </cell>
          <cell r="J37">
            <v>65.5</v>
          </cell>
          <cell r="K37">
            <v>87</v>
          </cell>
          <cell r="L37">
            <v>92</v>
          </cell>
          <cell r="M37" t="str">
            <v/>
          </cell>
          <cell r="N37" t="str">
            <v/>
          </cell>
          <cell r="O37">
            <v>92.5</v>
          </cell>
          <cell r="P37" t="str">
            <v/>
          </cell>
        </row>
        <row r="38">
          <cell r="D38">
            <v>96.5</v>
          </cell>
          <cell r="E38" t="str">
            <v/>
          </cell>
          <cell r="F38" t="str">
            <v/>
          </cell>
          <cell r="G38">
            <v>96.5</v>
          </cell>
          <cell r="H38">
            <v>91</v>
          </cell>
          <cell r="I38">
            <v>87.5</v>
          </cell>
          <cell r="J38">
            <v>84.5</v>
          </cell>
          <cell r="K38">
            <v>84</v>
          </cell>
          <cell r="L38">
            <v>95</v>
          </cell>
          <cell r="M38" t="str">
            <v/>
          </cell>
          <cell r="N38" t="str">
            <v/>
          </cell>
          <cell r="O38">
            <v>96.5</v>
          </cell>
          <cell r="P38" t="str">
            <v/>
          </cell>
        </row>
        <row r="39">
          <cell r="D39">
            <v>86</v>
          </cell>
          <cell r="E39" t="str">
            <v/>
          </cell>
          <cell r="F39" t="str">
            <v/>
          </cell>
          <cell r="G39">
            <v>76.5</v>
          </cell>
          <cell r="H39">
            <v>64</v>
          </cell>
          <cell r="I39">
            <v>70</v>
          </cell>
          <cell r="J39">
            <v>70.5</v>
          </cell>
          <cell r="K39">
            <v>67</v>
          </cell>
          <cell r="L39">
            <v>92</v>
          </cell>
          <cell r="M39" t="str">
            <v/>
          </cell>
          <cell r="N39" t="str">
            <v/>
          </cell>
          <cell r="O39">
            <v>97</v>
          </cell>
          <cell r="P39" t="str">
            <v/>
          </cell>
        </row>
        <row r="40">
          <cell r="D40">
            <v>86</v>
          </cell>
          <cell r="E40" t="str">
            <v/>
          </cell>
          <cell r="F40" t="str">
            <v/>
          </cell>
          <cell r="G40">
            <v>95.5</v>
          </cell>
          <cell r="H40">
            <v>85</v>
          </cell>
          <cell r="I40">
            <v>88.5</v>
          </cell>
          <cell r="J40">
            <v>85</v>
          </cell>
          <cell r="K40">
            <v>81</v>
          </cell>
          <cell r="L40">
            <v>91</v>
          </cell>
          <cell r="M40" t="str">
            <v/>
          </cell>
          <cell r="N40" t="str">
            <v/>
          </cell>
          <cell r="O40">
            <v>92.5</v>
          </cell>
          <cell r="P40" t="str">
            <v/>
          </cell>
        </row>
        <row r="41">
          <cell r="D41">
            <v>89.5</v>
          </cell>
          <cell r="E41" t="str">
            <v/>
          </cell>
          <cell r="F41">
            <v>77</v>
          </cell>
          <cell r="G41" t="str">
            <v>缺考</v>
          </cell>
          <cell r="H41">
            <v>70</v>
          </cell>
          <cell r="I41">
            <v>68</v>
          </cell>
          <cell r="J41" t="str">
            <v/>
          </cell>
          <cell r="K41">
            <v>69</v>
          </cell>
          <cell r="L41">
            <v>92</v>
          </cell>
          <cell r="M41" t="str">
            <v/>
          </cell>
          <cell r="N41" t="str">
            <v/>
          </cell>
          <cell r="O41">
            <v>87</v>
          </cell>
          <cell r="P4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workbookViewId="0">
      <selection activeCell="F14" sqref="F14"/>
    </sheetView>
  </sheetViews>
  <sheetFormatPr defaultColWidth="10" defaultRowHeight="11.25"/>
  <cols>
    <col min="1" max="1" width="6.875" style="2" customWidth="1"/>
    <col min="2" max="2" width="5.875" style="2" customWidth="1"/>
    <col min="3" max="3" width="6.25" style="2" customWidth="1"/>
    <col min="4" max="4" width="6.125" style="2" customWidth="1"/>
    <col min="5" max="5" width="6.5" style="2" customWidth="1"/>
    <col min="6" max="6" width="6.875" style="2" customWidth="1"/>
    <col min="7" max="7" width="9.375" style="2" customWidth="1"/>
    <col min="8" max="8" width="6.5" style="2" customWidth="1"/>
    <col min="9" max="9" width="5" style="2" customWidth="1"/>
    <col min="10" max="10" width="5.375" style="2" customWidth="1"/>
    <col min="11" max="11" width="6.375" style="2" customWidth="1"/>
    <col min="12" max="12" width="6" style="2" customWidth="1"/>
    <col min="13" max="13" width="6.375" style="2" customWidth="1"/>
    <col min="14" max="14" width="3.875" style="2" customWidth="1"/>
    <col min="15" max="15" width="6.875" style="2" customWidth="1"/>
    <col min="16" max="16" width="6.375" style="2" customWidth="1"/>
    <col min="17" max="17" width="3.25" style="2" customWidth="1"/>
    <col min="18" max="18" width="5.375" style="2" customWidth="1"/>
    <col min="19" max="19" width="5.625" style="2" customWidth="1"/>
    <col min="20" max="20" width="6.875" style="2" customWidth="1"/>
    <col min="21" max="22" width="5.875" style="2" customWidth="1"/>
    <col min="23" max="23" width="3.75" style="2" customWidth="1"/>
    <col min="24" max="25" width="6.875" style="2" customWidth="1"/>
    <col min="26" max="26" width="4.25" style="2" customWidth="1"/>
    <col min="27" max="27" width="7.125" style="2" customWidth="1"/>
    <col min="28" max="16384" width="10" style="2"/>
  </cols>
  <sheetData>
    <row r="1" spans="1:27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27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</row>
    <row r="3" spans="1:27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6"/>
      <c r="S3" s="86"/>
      <c r="T3" s="86"/>
      <c r="U3" s="86"/>
      <c r="V3" s="86"/>
      <c r="W3" s="86"/>
      <c r="X3" s="86"/>
      <c r="Y3" s="86"/>
      <c r="Z3" s="87">
        <v>44630</v>
      </c>
      <c r="AA3" s="83"/>
    </row>
    <row r="4" spans="1:27">
      <c r="A4" s="92" t="s">
        <v>3</v>
      </c>
      <c r="B4" s="79" t="s">
        <v>4</v>
      </c>
      <c r="C4" s="88" t="s">
        <v>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8" t="s">
        <v>6</v>
      </c>
      <c r="P4" s="89"/>
      <c r="Q4" s="89"/>
      <c r="R4" s="90" t="s">
        <v>7</v>
      </c>
      <c r="S4" s="91"/>
      <c r="T4" s="91"/>
      <c r="U4" s="91"/>
      <c r="V4" s="91"/>
      <c r="W4" s="91"/>
      <c r="X4" s="74" t="s">
        <v>8</v>
      </c>
      <c r="Y4" s="97" t="s">
        <v>9</v>
      </c>
      <c r="Z4" s="97" t="s">
        <v>10</v>
      </c>
      <c r="AA4" s="74" t="s">
        <v>11</v>
      </c>
    </row>
    <row r="5" spans="1:27" ht="12">
      <c r="A5" s="93"/>
      <c r="B5" s="95"/>
      <c r="C5" s="100" t="s">
        <v>12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  <c r="O5" s="103" t="s">
        <v>13</v>
      </c>
      <c r="P5" s="103"/>
      <c r="Q5" s="103"/>
      <c r="R5" s="104" t="s">
        <v>14</v>
      </c>
      <c r="S5" s="105"/>
      <c r="T5" s="101"/>
      <c r="U5" s="105"/>
      <c r="V5" s="105"/>
      <c r="W5" s="106"/>
      <c r="X5" s="96"/>
      <c r="Y5" s="98"/>
      <c r="Z5" s="98"/>
      <c r="AA5" s="96"/>
    </row>
    <row r="6" spans="1:27" ht="12">
      <c r="A6" s="93"/>
      <c r="B6" s="95"/>
      <c r="C6" s="3" t="s">
        <v>15</v>
      </c>
      <c r="D6" s="76" t="s">
        <v>16</v>
      </c>
      <c r="E6" s="76"/>
      <c r="F6" s="76"/>
      <c r="G6" s="77"/>
      <c r="H6" s="4" t="s">
        <v>17</v>
      </c>
      <c r="I6" s="78" t="s">
        <v>18</v>
      </c>
      <c r="J6" s="76"/>
      <c r="K6" s="77"/>
      <c r="L6" s="79" t="s">
        <v>19</v>
      </c>
      <c r="M6" s="72" t="s">
        <v>20</v>
      </c>
      <c r="N6" s="74" t="s">
        <v>21</v>
      </c>
      <c r="O6" s="72" t="s">
        <v>22</v>
      </c>
      <c r="P6" s="72" t="s">
        <v>23</v>
      </c>
      <c r="Q6" s="74" t="s">
        <v>21</v>
      </c>
      <c r="R6" s="25" t="s">
        <v>24</v>
      </c>
      <c r="S6" s="25" t="s">
        <v>25</v>
      </c>
      <c r="T6" s="55" t="s">
        <v>26</v>
      </c>
      <c r="U6" s="72" t="s">
        <v>27</v>
      </c>
      <c r="V6" s="72" t="s">
        <v>28</v>
      </c>
      <c r="W6" s="70" t="s">
        <v>21</v>
      </c>
      <c r="X6" s="96"/>
      <c r="Y6" s="98"/>
      <c r="Z6" s="98"/>
      <c r="AA6" s="96"/>
    </row>
    <row r="7" spans="1:27" ht="22.5">
      <c r="A7" s="94"/>
      <c r="B7" s="75"/>
      <c r="C7" s="5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75"/>
      <c r="M7" s="73"/>
      <c r="N7" s="80"/>
      <c r="O7" s="73"/>
      <c r="P7" s="73"/>
      <c r="Q7" s="75"/>
      <c r="R7" s="6" t="s">
        <v>38</v>
      </c>
      <c r="S7" s="6" t="s">
        <v>39</v>
      </c>
      <c r="T7" s="56" t="s">
        <v>40</v>
      </c>
      <c r="U7" s="73"/>
      <c r="V7" s="73"/>
      <c r="W7" s="71"/>
      <c r="X7" s="80"/>
      <c r="Y7" s="99"/>
      <c r="Z7" s="99"/>
      <c r="AA7" s="80"/>
    </row>
    <row r="8" spans="1:27" ht="12" customHeight="1">
      <c r="A8" s="62" t="s">
        <v>41</v>
      </c>
      <c r="B8" s="62" t="s">
        <v>42</v>
      </c>
      <c r="C8" s="52">
        <v>49.66</v>
      </c>
      <c r="D8" s="38">
        <v>2</v>
      </c>
      <c r="E8" s="38">
        <v>0</v>
      </c>
      <c r="F8" s="38">
        <v>0</v>
      </c>
      <c r="G8" s="6">
        <v>0</v>
      </c>
      <c r="H8" s="38">
        <v>15</v>
      </c>
      <c r="I8" s="38">
        <v>0</v>
      </c>
      <c r="J8" s="38">
        <v>0</v>
      </c>
      <c r="K8" s="39">
        <v>0</v>
      </c>
      <c r="L8" s="35">
        <f>SUM(C8:H8)</f>
        <v>66.66</v>
      </c>
      <c r="M8" s="6">
        <f>L8*0.2</f>
        <v>13.332000000000001</v>
      </c>
      <c r="N8" s="40">
        <f>_xlfn.RANK.EQ(M8,$M$8:$M$52)</f>
        <v>31</v>
      </c>
      <c r="O8" s="8">
        <v>81.25</v>
      </c>
      <c r="P8" s="6">
        <v>56.875</v>
      </c>
      <c r="Q8" s="40">
        <f>_xlfn.RANK.EQ(P8,$P$8:$P$52)</f>
        <v>37</v>
      </c>
      <c r="R8" s="38">
        <v>0</v>
      </c>
      <c r="S8" s="38">
        <v>0</v>
      </c>
      <c r="T8" s="38">
        <v>2</v>
      </c>
      <c r="U8" s="38">
        <f>SUM(R8:T8)</f>
        <v>2</v>
      </c>
      <c r="V8" s="38">
        <f>U8*0.1</f>
        <v>0.2</v>
      </c>
      <c r="W8" s="40">
        <f>_xlfn.RANK.EQ(V8,$V$8:$V$52)</f>
        <v>17</v>
      </c>
      <c r="X8" s="35">
        <f>M8+P8+V8</f>
        <v>70.406999999999996</v>
      </c>
      <c r="Y8" s="49">
        <f>_xlfn.RANK.EQ(X8,$X$8:$X$52)</f>
        <v>38</v>
      </c>
      <c r="Z8" s="49">
        <v>90</v>
      </c>
      <c r="AA8" s="58"/>
    </row>
    <row r="9" spans="1:27" ht="12" customHeight="1">
      <c r="A9" s="62" t="s">
        <v>43</v>
      </c>
      <c r="B9" s="62" t="s">
        <v>44</v>
      </c>
      <c r="C9" s="38">
        <v>49.83</v>
      </c>
      <c r="D9" s="38">
        <v>2</v>
      </c>
      <c r="E9" s="38">
        <v>12</v>
      </c>
      <c r="F9" s="38">
        <v>5</v>
      </c>
      <c r="G9" s="6">
        <v>5</v>
      </c>
      <c r="H9" s="38">
        <v>18</v>
      </c>
      <c r="I9" s="38">
        <v>0</v>
      </c>
      <c r="J9" s="38">
        <v>0</v>
      </c>
      <c r="K9" s="39">
        <v>0</v>
      </c>
      <c r="L9" s="35">
        <f t="shared" ref="L9:L40" si="0">SUM(C9:H9)</f>
        <v>91.83</v>
      </c>
      <c r="M9" s="6">
        <f t="shared" ref="M9:M40" si="1">L9*0.2</f>
        <v>18.366</v>
      </c>
      <c r="N9" s="40">
        <f t="shared" ref="N9:N52" si="2">_xlfn.RANK.EQ(M9,$M$8:$M$52)</f>
        <v>4</v>
      </c>
      <c r="O9" s="8">
        <v>89.8125</v>
      </c>
      <c r="P9" s="6">
        <v>62.868749999999999</v>
      </c>
      <c r="Q9" s="40">
        <f t="shared" ref="Q9:Q52" si="3">_xlfn.RANK.EQ(P9,$P$8:$P$52)</f>
        <v>9</v>
      </c>
      <c r="R9" s="38">
        <v>0</v>
      </c>
      <c r="S9" s="38">
        <v>0</v>
      </c>
      <c r="T9" s="57">
        <v>19</v>
      </c>
      <c r="U9" s="38">
        <f t="shared" ref="U9:U52" si="4">SUM(R9:T9)</f>
        <v>19</v>
      </c>
      <c r="V9" s="38">
        <f t="shared" ref="V9:V52" si="5">U9*0.1</f>
        <v>1.9000000000000001</v>
      </c>
      <c r="W9" s="40">
        <f t="shared" ref="W9:W52" si="6">_xlfn.RANK.EQ(V9,$V$8:$V$52)</f>
        <v>5</v>
      </c>
      <c r="X9" s="35">
        <f t="shared" ref="X9:X52" si="7">M9+P9+V9</f>
        <v>83.134749999999997</v>
      </c>
      <c r="Y9" s="49">
        <f t="shared" ref="Y9:Y52" si="8">_xlfn.RANK.EQ(X9,$X$8:$X$52)</f>
        <v>2</v>
      </c>
      <c r="Z9" s="49">
        <v>6</v>
      </c>
      <c r="AA9" s="47"/>
    </row>
    <row r="10" spans="1:27" ht="12" customHeight="1">
      <c r="A10" s="62" t="s">
        <v>45</v>
      </c>
      <c r="B10" s="62" t="s">
        <v>46</v>
      </c>
      <c r="C10" s="38">
        <v>49.54</v>
      </c>
      <c r="D10" s="38">
        <v>2</v>
      </c>
      <c r="E10" s="38">
        <v>6</v>
      </c>
      <c r="F10" s="38">
        <v>0</v>
      </c>
      <c r="G10" s="6">
        <v>5</v>
      </c>
      <c r="H10" s="38">
        <v>15</v>
      </c>
      <c r="I10" s="38">
        <v>0</v>
      </c>
      <c r="J10" s="38">
        <v>0</v>
      </c>
      <c r="K10" s="39">
        <v>0</v>
      </c>
      <c r="L10" s="35">
        <f t="shared" si="0"/>
        <v>77.539999999999992</v>
      </c>
      <c r="M10" s="6">
        <f t="shared" si="1"/>
        <v>15.507999999999999</v>
      </c>
      <c r="N10" s="40">
        <f t="shared" si="2"/>
        <v>12</v>
      </c>
      <c r="O10" s="8">
        <v>90.0625</v>
      </c>
      <c r="P10" s="6">
        <v>63.043750000000003</v>
      </c>
      <c r="Q10" s="40">
        <f t="shared" si="3"/>
        <v>7</v>
      </c>
      <c r="R10" s="38">
        <v>0</v>
      </c>
      <c r="S10" s="38">
        <v>0</v>
      </c>
      <c r="T10" s="38">
        <v>2</v>
      </c>
      <c r="U10" s="38">
        <f t="shared" si="4"/>
        <v>2</v>
      </c>
      <c r="V10" s="38">
        <f t="shared" si="5"/>
        <v>0.2</v>
      </c>
      <c r="W10" s="40">
        <f t="shared" si="6"/>
        <v>17</v>
      </c>
      <c r="X10" s="35">
        <f t="shared" si="7"/>
        <v>78.751750000000001</v>
      </c>
      <c r="Y10" s="49">
        <f t="shared" si="8"/>
        <v>10</v>
      </c>
      <c r="Z10" s="49">
        <v>18</v>
      </c>
      <c r="AA10" s="47"/>
    </row>
    <row r="11" spans="1:27" ht="12" customHeight="1">
      <c r="A11" s="62" t="s">
        <v>47</v>
      </c>
      <c r="B11" s="62" t="s">
        <v>48</v>
      </c>
      <c r="C11" s="38">
        <v>49.503999999999998</v>
      </c>
      <c r="D11" s="38">
        <v>2</v>
      </c>
      <c r="E11" s="38">
        <v>0</v>
      </c>
      <c r="F11" s="38">
        <v>5</v>
      </c>
      <c r="G11" s="6">
        <v>5</v>
      </c>
      <c r="H11" s="38">
        <v>15</v>
      </c>
      <c r="I11" s="38">
        <v>0</v>
      </c>
      <c r="J11" s="38">
        <v>0</v>
      </c>
      <c r="K11" s="39">
        <v>0</v>
      </c>
      <c r="L11" s="35">
        <f t="shared" si="0"/>
        <v>76.503999999999991</v>
      </c>
      <c r="M11" s="6">
        <f t="shared" si="1"/>
        <v>15.300799999999999</v>
      </c>
      <c r="N11" s="40">
        <f t="shared" si="2"/>
        <v>14</v>
      </c>
      <c r="O11" s="8">
        <v>86.6875</v>
      </c>
      <c r="P11" s="6">
        <v>60.681249999999999</v>
      </c>
      <c r="Q11" s="40">
        <f t="shared" si="3"/>
        <v>20</v>
      </c>
      <c r="R11" s="38">
        <v>0</v>
      </c>
      <c r="S11" s="38">
        <v>0</v>
      </c>
      <c r="T11" s="38">
        <v>2</v>
      </c>
      <c r="U11" s="38">
        <f t="shared" si="4"/>
        <v>2</v>
      </c>
      <c r="V11" s="38">
        <f t="shared" si="5"/>
        <v>0.2</v>
      </c>
      <c r="W11" s="40">
        <f t="shared" si="6"/>
        <v>17</v>
      </c>
      <c r="X11" s="35">
        <f t="shared" si="7"/>
        <v>76.182050000000004</v>
      </c>
      <c r="Y11" s="49">
        <f t="shared" si="8"/>
        <v>18</v>
      </c>
      <c r="Z11" s="49">
        <v>33</v>
      </c>
      <c r="AA11" s="47"/>
    </row>
    <row r="12" spans="1:27" ht="12" customHeight="1">
      <c r="A12" s="62" t="s">
        <v>49</v>
      </c>
      <c r="B12" s="62" t="s">
        <v>50</v>
      </c>
      <c r="C12" s="38">
        <v>49.787999999999997</v>
      </c>
      <c r="D12" s="38">
        <v>2</v>
      </c>
      <c r="E12" s="38">
        <v>6</v>
      </c>
      <c r="F12" s="38">
        <v>5</v>
      </c>
      <c r="G12" s="6">
        <v>5</v>
      </c>
      <c r="H12" s="38">
        <v>16.5</v>
      </c>
      <c r="I12" s="38">
        <v>0</v>
      </c>
      <c r="J12" s="38">
        <v>0</v>
      </c>
      <c r="K12" s="39">
        <v>0</v>
      </c>
      <c r="L12" s="35">
        <f t="shared" si="0"/>
        <v>84.287999999999997</v>
      </c>
      <c r="M12" s="6">
        <f t="shared" si="1"/>
        <v>16.857600000000001</v>
      </c>
      <c r="N12" s="40">
        <f t="shared" si="2"/>
        <v>7</v>
      </c>
      <c r="O12" s="8">
        <v>90.9375</v>
      </c>
      <c r="P12" s="6">
        <v>63.65625</v>
      </c>
      <c r="Q12" s="40">
        <f t="shared" si="3"/>
        <v>3</v>
      </c>
      <c r="R12" s="38">
        <v>8</v>
      </c>
      <c r="S12" s="38">
        <v>0</v>
      </c>
      <c r="T12" s="38">
        <v>2</v>
      </c>
      <c r="U12" s="38">
        <f t="shared" si="4"/>
        <v>10</v>
      </c>
      <c r="V12" s="38">
        <f t="shared" si="5"/>
        <v>1</v>
      </c>
      <c r="W12" s="40">
        <f t="shared" si="6"/>
        <v>7</v>
      </c>
      <c r="X12" s="35">
        <f t="shared" si="7"/>
        <v>81.513850000000005</v>
      </c>
      <c r="Y12" s="49">
        <f t="shared" si="8"/>
        <v>8</v>
      </c>
      <c r="Z12" s="49">
        <v>13</v>
      </c>
      <c r="AA12" s="47"/>
    </row>
    <row r="13" spans="1:27" s="1" customFormat="1" ht="12" customHeight="1">
      <c r="A13" s="62" t="s">
        <v>51</v>
      </c>
      <c r="B13" s="62" t="s">
        <v>52</v>
      </c>
      <c r="C13" s="38">
        <v>49.564</v>
      </c>
      <c r="D13" s="38">
        <v>2</v>
      </c>
      <c r="E13" s="38">
        <v>6</v>
      </c>
      <c r="F13" s="38">
        <v>0</v>
      </c>
      <c r="G13" s="6">
        <v>5</v>
      </c>
      <c r="H13" s="38">
        <v>15.5</v>
      </c>
      <c r="I13" s="38">
        <v>0</v>
      </c>
      <c r="J13" s="38">
        <v>0</v>
      </c>
      <c r="K13" s="39">
        <v>0</v>
      </c>
      <c r="L13" s="35">
        <f t="shared" si="0"/>
        <v>78.063999999999993</v>
      </c>
      <c r="M13" s="6">
        <f t="shared" si="1"/>
        <v>15.6128</v>
      </c>
      <c r="N13" s="40">
        <f t="shared" si="2"/>
        <v>10</v>
      </c>
      <c r="O13" s="8">
        <v>89.25</v>
      </c>
      <c r="P13" s="6">
        <v>62.475000000000001</v>
      </c>
      <c r="Q13" s="40">
        <f t="shared" si="3"/>
        <v>12</v>
      </c>
      <c r="R13" s="38">
        <v>35</v>
      </c>
      <c r="S13" s="38">
        <v>0</v>
      </c>
      <c r="T13" s="57">
        <v>7</v>
      </c>
      <c r="U13" s="38">
        <f t="shared" si="4"/>
        <v>42</v>
      </c>
      <c r="V13" s="38">
        <f t="shared" si="5"/>
        <v>4.2</v>
      </c>
      <c r="W13" s="40">
        <f t="shared" si="6"/>
        <v>1</v>
      </c>
      <c r="X13" s="35">
        <f t="shared" si="7"/>
        <v>82.287800000000004</v>
      </c>
      <c r="Y13" s="49">
        <f t="shared" si="8"/>
        <v>6</v>
      </c>
      <c r="Z13" s="49">
        <v>10</v>
      </c>
      <c r="AA13" s="59"/>
    </row>
    <row r="14" spans="1:27" s="1" customFormat="1" ht="12" customHeight="1">
      <c r="A14" s="62" t="s">
        <v>53</v>
      </c>
      <c r="B14" s="62" t="s">
        <v>54</v>
      </c>
      <c r="C14" s="38">
        <v>49.566000000000003</v>
      </c>
      <c r="D14" s="38">
        <v>2</v>
      </c>
      <c r="E14" s="38">
        <v>0</v>
      </c>
      <c r="F14" s="38">
        <v>5</v>
      </c>
      <c r="G14" s="6">
        <v>5</v>
      </c>
      <c r="H14" s="38">
        <v>16</v>
      </c>
      <c r="I14" s="38">
        <v>0</v>
      </c>
      <c r="J14" s="38">
        <v>0</v>
      </c>
      <c r="K14" s="39">
        <v>0</v>
      </c>
      <c r="L14" s="35">
        <f t="shared" si="0"/>
        <v>77.566000000000003</v>
      </c>
      <c r="M14" s="6">
        <f t="shared" si="1"/>
        <v>15.513200000000001</v>
      </c>
      <c r="N14" s="40">
        <f t="shared" si="2"/>
        <v>11</v>
      </c>
      <c r="O14" s="8">
        <v>88.9375</v>
      </c>
      <c r="P14" s="6">
        <v>62.256250000000001</v>
      </c>
      <c r="Q14" s="40">
        <f t="shared" si="3"/>
        <v>13</v>
      </c>
      <c r="R14" s="38">
        <v>0</v>
      </c>
      <c r="S14" s="38">
        <v>0</v>
      </c>
      <c r="T14" s="38">
        <v>2</v>
      </c>
      <c r="U14" s="38">
        <f t="shared" si="4"/>
        <v>2</v>
      </c>
      <c r="V14" s="38">
        <f t="shared" si="5"/>
        <v>0.2</v>
      </c>
      <c r="W14" s="40">
        <f t="shared" si="6"/>
        <v>17</v>
      </c>
      <c r="X14" s="35">
        <f t="shared" si="7"/>
        <v>77.969450000000009</v>
      </c>
      <c r="Y14" s="49">
        <f t="shared" si="8"/>
        <v>13</v>
      </c>
      <c r="Z14" s="49">
        <v>23</v>
      </c>
      <c r="AA14" s="59"/>
    </row>
    <row r="15" spans="1:27" ht="12" customHeight="1">
      <c r="A15" s="62" t="s">
        <v>55</v>
      </c>
      <c r="B15" s="62" t="s">
        <v>56</v>
      </c>
      <c r="C15" s="38">
        <v>49.792000000000002</v>
      </c>
      <c r="D15" s="38">
        <v>2</v>
      </c>
      <c r="E15" s="38">
        <v>12</v>
      </c>
      <c r="F15" s="38">
        <v>5</v>
      </c>
      <c r="G15" s="6">
        <v>5</v>
      </c>
      <c r="H15" s="38">
        <v>17.5</v>
      </c>
      <c r="I15" s="38">
        <v>0</v>
      </c>
      <c r="J15" s="38">
        <v>0</v>
      </c>
      <c r="K15" s="39">
        <v>0</v>
      </c>
      <c r="L15" s="35">
        <f t="shared" si="0"/>
        <v>91.292000000000002</v>
      </c>
      <c r="M15" s="6">
        <f t="shared" si="1"/>
        <v>18.258400000000002</v>
      </c>
      <c r="N15" s="40">
        <f t="shared" si="2"/>
        <v>5</v>
      </c>
      <c r="O15" s="8">
        <v>89.5</v>
      </c>
      <c r="P15" s="6">
        <v>62.65</v>
      </c>
      <c r="Q15" s="40">
        <f t="shared" si="3"/>
        <v>10</v>
      </c>
      <c r="R15" s="38">
        <v>0</v>
      </c>
      <c r="S15" s="38">
        <v>0</v>
      </c>
      <c r="T15" s="38">
        <v>0</v>
      </c>
      <c r="U15" s="38">
        <f t="shared" si="4"/>
        <v>0</v>
      </c>
      <c r="V15" s="38">
        <f t="shared" si="5"/>
        <v>0</v>
      </c>
      <c r="W15" s="40">
        <f t="shared" si="6"/>
        <v>24</v>
      </c>
      <c r="X15" s="35">
        <f t="shared" si="7"/>
        <v>80.9084</v>
      </c>
      <c r="Y15" s="49">
        <f t="shared" si="8"/>
        <v>9</v>
      </c>
      <c r="Z15" s="49">
        <v>14</v>
      </c>
      <c r="AA15" s="58"/>
    </row>
    <row r="16" spans="1:27" ht="12" customHeight="1">
      <c r="A16" s="62" t="s">
        <v>57</v>
      </c>
      <c r="B16" s="62" t="s">
        <v>58</v>
      </c>
      <c r="C16" s="38">
        <v>49.631999999999998</v>
      </c>
      <c r="D16" s="38">
        <v>2</v>
      </c>
      <c r="E16" s="38">
        <v>0</v>
      </c>
      <c r="F16" s="38">
        <v>0</v>
      </c>
      <c r="G16" s="6">
        <v>5</v>
      </c>
      <c r="H16" s="38">
        <v>15</v>
      </c>
      <c r="I16" s="38">
        <v>0</v>
      </c>
      <c r="J16" s="38">
        <v>0</v>
      </c>
      <c r="K16" s="39">
        <v>0</v>
      </c>
      <c r="L16" s="35">
        <f t="shared" si="0"/>
        <v>71.632000000000005</v>
      </c>
      <c r="M16" s="6">
        <f t="shared" si="1"/>
        <v>14.326400000000001</v>
      </c>
      <c r="N16" s="40">
        <f t="shared" si="2"/>
        <v>20</v>
      </c>
      <c r="O16" s="8">
        <v>85.25</v>
      </c>
      <c r="P16" s="6">
        <v>59.674999999999997</v>
      </c>
      <c r="Q16" s="40">
        <f t="shared" si="3"/>
        <v>25</v>
      </c>
      <c r="R16" s="38">
        <v>0</v>
      </c>
      <c r="S16" s="38">
        <v>0</v>
      </c>
      <c r="T16" s="38">
        <v>0</v>
      </c>
      <c r="U16" s="38">
        <f t="shared" si="4"/>
        <v>0</v>
      </c>
      <c r="V16" s="38">
        <f t="shared" si="5"/>
        <v>0</v>
      </c>
      <c r="W16" s="40">
        <f t="shared" si="6"/>
        <v>24</v>
      </c>
      <c r="X16" s="35">
        <f t="shared" si="7"/>
        <v>74.001400000000004</v>
      </c>
      <c r="Y16" s="49">
        <f t="shared" si="8"/>
        <v>24</v>
      </c>
      <c r="Z16" s="49">
        <v>50</v>
      </c>
      <c r="AA16" s="60"/>
    </row>
    <row r="17" spans="1:27" ht="12" customHeight="1">
      <c r="A17" s="62" t="s">
        <v>59</v>
      </c>
      <c r="B17" s="62" t="s">
        <v>60</v>
      </c>
      <c r="C17" s="38">
        <v>49.518000000000001</v>
      </c>
      <c r="D17" s="38">
        <v>2</v>
      </c>
      <c r="E17" s="38">
        <v>0</v>
      </c>
      <c r="F17" s="38">
        <v>0</v>
      </c>
      <c r="G17" s="6">
        <v>5</v>
      </c>
      <c r="H17" s="38">
        <v>15</v>
      </c>
      <c r="I17" s="38">
        <v>0</v>
      </c>
      <c r="J17" s="38">
        <v>0</v>
      </c>
      <c r="K17" s="39">
        <v>0</v>
      </c>
      <c r="L17" s="35">
        <f t="shared" si="0"/>
        <v>71.518000000000001</v>
      </c>
      <c r="M17" s="6">
        <f t="shared" si="1"/>
        <v>14.303600000000001</v>
      </c>
      <c r="N17" s="40">
        <f t="shared" si="2"/>
        <v>23</v>
      </c>
      <c r="O17" s="8">
        <v>88.8125</v>
      </c>
      <c r="P17" s="6">
        <v>62.168750000000003</v>
      </c>
      <c r="Q17" s="40">
        <f t="shared" si="3"/>
        <v>15</v>
      </c>
      <c r="R17" s="38">
        <v>0</v>
      </c>
      <c r="S17" s="38">
        <v>0</v>
      </c>
      <c r="T17" s="38">
        <v>0</v>
      </c>
      <c r="U17" s="38">
        <f t="shared" si="4"/>
        <v>0</v>
      </c>
      <c r="V17" s="38">
        <f t="shared" si="5"/>
        <v>0</v>
      </c>
      <c r="W17" s="40">
        <f t="shared" si="6"/>
        <v>24</v>
      </c>
      <c r="X17" s="35">
        <f t="shared" si="7"/>
        <v>76.472350000000006</v>
      </c>
      <c r="Y17" s="49">
        <f t="shared" si="8"/>
        <v>16</v>
      </c>
      <c r="Z17" s="49">
        <v>29</v>
      </c>
      <c r="AA17" s="47"/>
    </row>
    <row r="18" spans="1:27" ht="12" customHeight="1">
      <c r="A18" s="62" t="s">
        <v>61</v>
      </c>
      <c r="B18" s="62" t="s">
        <v>62</v>
      </c>
      <c r="C18" s="38">
        <v>49.572000000000003</v>
      </c>
      <c r="D18" s="38">
        <v>2</v>
      </c>
      <c r="E18" s="38">
        <v>0</v>
      </c>
      <c r="F18" s="38">
        <v>0</v>
      </c>
      <c r="G18" s="6">
        <v>0</v>
      </c>
      <c r="H18" s="38">
        <v>15</v>
      </c>
      <c r="I18" s="38">
        <v>0</v>
      </c>
      <c r="J18" s="38">
        <v>0</v>
      </c>
      <c r="K18" s="39">
        <v>0</v>
      </c>
      <c r="L18" s="35">
        <f t="shared" si="0"/>
        <v>66.572000000000003</v>
      </c>
      <c r="M18" s="6">
        <f t="shared" si="1"/>
        <v>13.314400000000001</v>
      </c>
      <c r="N18" s="40">
        <f t="shared" si="2"/>
        <v>35</v>
      </c>
      <c r="O18" s="8">
        <v>85.625</v>
      </c>
      <c r="P18" s="6">
        <v>59.9375</v>
      </c>
      <c r="Q18" s="40">
        <f t="shared" si="3"/>
        <v>23</v>
      </c>
      <c r="R18" s="38">
        <v>0</v>
      </c>
      <c r="S18" s="38">
        <v>0</v>
      </c>
      <c r="T18" s="38">
        <v>1</v>
      </c>
      <c r="U18" s="38">
        <f t="shared" si="4"/>
        <v>1</v>
      </c>
      <c r="V18" s="38">
        <f t="shared" si="5"/>
        <v>0.1</v>
      </c>
      <c r="W18" s="40">
        <f t="shared" si="6"/>
        <v>22</v>
      </c>
      <c r="X18" s="35">
        <f t="shared" si="7"/>
        <v>73.351900000000001</v>
      </c>
      <c r="Y18" s="49">
        <f t="shared" si="8"/>
        <v>26</v>
      </c>
      <c r="Z18" s="49">
        <v>54</v>
      </c>
      <c r="AA18" s="58"/>
    </row>
    <row r="19" spans="1:27" s="1" customFormat="1" ht="11.25" customHeight="1">
      <c r="A19" s="62" t="s">
        <v>63</v>
      </c>
      <c r="B19" s="62" t="s">
        <v>64</v>
      </c>
      <c r="C19" s="38">
        <v>50</v>
      </c>
      <c r="D19" s="38">
        <v>2</v>
      </c>
      <c r="E19" s="38">
        <v>12</v>
      </c>
      <c r="F19" s="38">
        <v>0</v>
      </c>
      <c r="G19" s="6">
        <v>0</v>
      </c>
      <c r="H19" s="38">
        <v>20</v>
      </c>
      <c r="I19" s="38">
        <v>0</v>
      </c>
      <c r="J19" s="38">
        <v>0</v>
      </c>
      <c r="K19" s="39">
        <v>0</v>
      </c>
      <c r="L19" s="35">
        <f t="shared" si="0"/>
        <v>84</v>
      </c>
      <c r="M19" s="6">
        <f t="shared" si="1"/>
        <v>16.8</v>
      </c>
      <c r="N19" s="40">
        <f t="shared" si="2"/>
        <v>8</v>
      </c>
      <c r="O19" s="8">
        <v>92.6875</v>
      </c>
      <c r="P19" s="6">
        <v>64.881249999999994</v>
      </c>
      <c r="Q19" s="40">
        <f t="shared" si="3"/>
        <v>1</v>
      </c>
      <c r="R19" s="38">
        <v>8</v>
      </c>
      <c r="S19" s="38">
        <v>0</v>
      </c>
      <c r="T19" s="38">
        <v>1</v>
      </c>
      <c r="U19" s="38">
        <f t="shared" si="4"/>
        <v>9</v>
      </c>
      <c r="V19" s="38">
        <f t="shared" si="5"/>
        <v>0.9</v>
      </c>
      <c r="W19" s="40">
        <f t="shared" si="6"/>
        <v>8</v>
      </c>
      <c r="X19" s="35">
        <f t="shared" si="7"/>
        <v>82.581249999999997</v>
      </c>
      <c r="Y19" s="49">
        <f t="shared" si="8"/>
        <v>4</v>
      </c>
      <c r="Z19" s="49">
        <v>8</v>
      </c>
      <c r="AA19" s="59"/>
    </row>
    <row r="20" spans="1:27" ht="12" customHeight="1">
      <c r="A20" s="62" t="s">
        <v>65</v>
      </c>
      <c r="B20" s="62" t="s">
        <v>66</v>
      </c>
      <c r="C20" s="38">
        <v>49.448</v>
      </c>
      <c r="D20" s="38">
        <v>2</v>
      </c>
      <c r="E20" s="38">
        <v>0</v>
      </c>
      <c r="F20" s="38">
        <v>0</v>
      </c>
      <c r="G20" s="6">
        <v>5</v>
      </c>
      <c r="H20" s="38">
        <v>15</v>
      </c>
      <c r="I20" s="38">
        <v>0</v>
      </c>
      <c r="J20" s="38">
        <v>0</v>
      </c>
      <c r="K20" s="39">
        <v>0</v>
      </c>
      <c r="L20" s="35">
        <f t="shared" si="0"/>
        <v>71.448000000000008</v>
      </c>
      <c r="M20" s="6">
        <f t="shared" si="1"/>
        <v>14.289600000000002</v>
      </c>
      <c r="N20" s="40">
        <f t="shared" si="2"/>
        <v>27</v>
      </c>
      <c r="O20" s="8">
        <v>89.5</v>
      </c>
      <c r="P20" s="6">
        <v>62.65</v>
      </c>
      <c r="Q20" s="40">
        <f t="shared" si="3"/>
        <v>10</v>
      </c>
      <c r="R20" s="38">
        <v>0</v>
      </c>
      <c r="S20" s="38">
        <v>0</v>
      </c>
      <c r="T20" s="38">
        <v>0</v>
      </c>
      <c r="U20" s="38">
        <f t="shared" si="4"/>
        <v>0</v>
      </c>
      <c r="V20" s="38">
        <f t="shared" si="5"/>
        <v>0</v>
      </c>
      <c r="W20" s="40">
        <f t="shared" si="6"/>
        <v>24</v>
      </c>
      <c r="X20" s="35">
        <f t="shared" si="7"/>
        <v>76.939599999999999</v>
      </c>
      <c r="Y20" s="49">
        <f t="shared" si="8"/>
        <v>15</v>
      </c>
      <c r="Z20" s="49">
        <v>27</v>
      </c>
      <c r="AA20" s="58"/>
    </row>
    <row r="21" spans="1:27" s="51" customFormat="1" ht="12" customHeight="1">
      <c r="A21" s="63" t="s">
        <v>67</v>
      </c>
      <c r="B21" s="63" t="s">
        <v>68</v>
      </c>
      <c r="C21" s="38">
        <v>49.281999999999996</v>
      </c>
      <c r="D21" s="38">
        <v>2</v>
      </c>
      <c r="E21" s="38">
        <v>0</v>
      </c>
      <c r="F21" s="38">
        <v>0</v>
      </c>
      <c r="G21" s="6">
        <v>5</v>
      </c>
      <c r="H21" s="38">
        <v>15</v>
      </c>
      <c r="I21" s="38">
        <v>0</v>
      </c>
      <c r="J21" s="38">
        <v>0</v>
      </c>
      <c r="K21" s="39">
        <v>0</v>
      </c>
      <c r="L21" s="35">
        <f t="shared" si="0"/>
        <v>71.281999999999996</v>
      </c>
      <c r="M21" s="6">
        <f t="shared" si="1"/>
        <v>14.256399999999999</v>
      </c>
      <c r="N21" s="40">
        <f t="shared" si="2"/>
        <v>28</v>
      </c>
      <c r="O21" s="8">
        <v>81.875</v>
      </c>
      <c r="P21" s="6">
        <v>57.3125</v>
      </c>
      <c r="Q21" s="40">
        <f t="shared" si="3"/>
        <v>36</v>
      </c>
      <c r="R21" s="38">
        <v>0</v>
      </c>
      <c r="S21" s="38">
        <v>0</v>
      </c>
      <c r="T21" s="38">
        <v>0</v>
      </c>
      <c r="U21" s="38">
        <f t="shared" si="4"/>
        <v>0</v>
      </c>
      <c r="V21" s="38">
        <f t="shared" si="5"/>
        <v>0</v>
      </c>
      <c r="W21" s="40">
        <f t="shared" si="6"/>
        <v>24</v>
      </c>
      <c r="X21" s="35">
        <f t="shared" si="7"/>
        <v>71.568899999999999</v>
      </c>
      <c r="Y21" s="49">
        <f t="shared" si="8"/>
        <v>35</v>
      </c>
      <c r="Z21" s="49">
        <v>80</v>
      </c>
      <c r="AA21" s="47"/>
    </row>
    <row r="22" spans="1:27" s="1" customFormat="1" ht="12" customHeight="1">
      <c r="A22" s="64" t="s">
        <v>69</v>
      </c>
      <c r="B22" s="64" t="s">
        <v>70</v>
      </c>
      <c r="C22" s="42">
        <v>49.32</v>
      </c>
      <c r="D22" s="42">
        <v>2</v>
      </c>
      <c r="E22" s="42">
        <v>0</v>
      </c>
      <c r="F22" s="42">
        <v>0</v>
      </c>
      <c r="G22" s="44">
        <v>0</v>
      </c>
      <c r="H22" s="42">
        <v>15</v>
      </c>
      <c r="I22" s="42">
        <v>0</v>
      </c>
      <c r="J22" s="42">
        <v>0</v>
      </c>
      <c r="K22" s="43">
        <v>0</v>
      </c>
      <c r="L22" s="37">
        <f t="shared" si="0"/>
        <v>66.319999999999993</v>
      </c>
      <c r="M22" s="44">
        <f t="shared" si="1"/>
        <v>13.263999999999999</v>
      </c>
      <c r="N22" s="45">
        <f t="shared" si="2"/>
        <v>45</v>
      </c>
      <c r="O22" s="12">
        <v>72.3125</v>
      </c>
      <c r="P22" s="44">
        <v>50.618749999999999</v>
      </c>
      <c r="Q22" s="45">
        <f t="shared" si="3"/>
        <v>45</v>
      </c>
      <c r="R22" s="42">
        <v>0</v>
      </c>
      <c r="S22" s="42">
        <v>0</v>
      </c>
      <c r="T22" s="42">
        <v>1</v>
      </c>
      <c r="U22" s="42">
        <f t="shared" si="4"/>
        <v>1</v>
      </c>
      <c r="V22" s="42">
        <f t="shared" si="5"/>
        <v>0.1</v>
      </c>
      <c r="W22" s="45">
        <f t="shared" si="6"/>
        <v>22</v>
      </c>
      <c r="X22" s="37">
        <f t="shared" si="7"/>
        <v>63.982750000000003</v>
      </c>
      <c r="Y22" s="50">
        <f t="shared" si="8"/>
        <v>45</v>
      </c>
      <c r="Z22" s="50">
        <v>123</v>
      </c>
      <c r="AA22" s="48"/>
    </row>
    <row r="23" spans="1:27" ht="12" customHeight="1">
      <c r="A23" s="62" t="s">
        <v>71</v>
      </c>
      <c r="B23" s="62" t="s">
        <v>72</v>
      </c>
      <c r="C23" s="38">
        <v>49.52</v>
      </c>
      <c r="D23" s="38">
        <v>2</v>
      </c>
      <c r="E23" s="38">
        <v>0</v>
      </c>
      <c r="F23" s="38">
        <v>0</v>
      </c>
      <c r="G23" s="6">
        <v>0</v>
      </c>
      <c r="H23" s="38">
        <v>15</v>
      </c>
      <c r="I23" s="38">
        <v>0</v>
      </c>
      <c r="J23" s="38">
        <v>0</v>
      </c>
      <c r="K23" s="39">
        <v>0</v>
      </c>
      <c r="L23" s="35">
        <f t="shared" si="0"/>
        <v>66.52000000000001</v>
      </c>
      <c r="M23" s="6">
        <f t="shared" si="1"/>
        <v>13.304000000000002</v>
      </c>
      <c r="N23" s="40">
        <f t="shared" si="2"/>
        <v>43</v>
      </c>
      <c r="O23" s="8">
        <v>84.625</v>
      </c>
      <c r="P23" s="6">
        <v>59.237499999999997</v>
      </c>
      <c r="Q23" s="40">
        <f t="shared" si="3"/>
        <v>26</v>
      </c>
      <c r="R23" s="38">
        <v>0</v>
      </c>
      <c r="S23" s="38">
        <v>0</v>
      </c>
      <c r="T23" s="38">
        <v>0</v>
      </c>
      <c r="U23" s="38">
        <f t="shared" si="4"/>
        <v>0</v>
      </c>
      <c r="V23" s="38">
        <f t="shared" si="5"/>
        <v>0</v>
      </c>
      <c r="W23" s="40">
        <f t="shared" si="6"/>
        <v>24</v>
      </c>
      <c r="X23" s="35">
        <f t="shared" si="7"/>
        <v>72.541499999999999</v>
      </c>
      <c r="Y23" s="49">
        <f t="shared" si="8"/>
        <v>29</v>
      </c>
      <c r="Z23" s="49">
        <v>65</v>
      </c>
      <c r="AA23" s="47"/>
    </row>
    <row r="24" spans="1:27" s="1" customFormat="1" ht="12" customHeight="1">
      <c r="A24" s="62" t="s">
        <v>73</v>
      </c>
      <c r="B24" s="62" t="s">
        <v>74</v>
      </c>
      <c r="C24" s="38">
        <v>49.472000000000001</v>
      </c>
      <c r="D24" s="38">
        <v>2</v>
      </c>
      <c r="E24" s="38">
        <v>0</v>
      </c>
      <c r="F24" s="38">
        <v>0</v>
      </c>
      <c r="G24" s="6">
        <v>5</v>
      </c>
      <c r="H24" s="38">
        <v>15</v>
      </c>
      <c r="I24" s="38">
        <v>0</v>
      </c>
      <c r="J24" s="38">
        <v>0</v>
      </c>
      <c r="K24" s="39">
        <v>0</v>
      </c>
      <c r="L24" s="35">
        <f t="shared" si="0"/>
        <v>71.472000000000008</v>
      </c>
      <c r="M24" s="6">
        <f t="shared" si="1"/>
        <v>14.294400000000003</v>
      </c>
      <c r="N24" s="40">
        <f t="shared" si="2"/>
        <v>26</v>
      </c>
      <c r="O24" s="8">
        <v>83</v>
      </c>
      <c r="P24" s="6">
        <v>58.1</v>
      </c>
      <c r="Q24" s="40">
        <f t="shared" si="3"/>
        <v>32</v>
      </c>
      <c r="R24" s="38">
        <v>0</v>
      </c>
      <c r="S24" s="38">
        <v>0</v>
      </c>
      <c r="T24" s="38">
        <v>0</v>
      </c>
      <c r="U24" s="38">
        <f t="shared" si="4"/>
        <v>0</v>
      </c>
      <c r="V24" s="38">
        <f t="shared" si="5"/>
        <v>0</v>
      </c>
      <c r="W24" s="40">
        <f t="shared" si="6"/>
        <v>24</v>
      </c>
      <c r="X24" s="35">
        <f t="shared" si="7"/>
        <v>72.394400000000005</v>
      </c>
      <c r="Y24" s="49">
        <f t="shared" si="8"/>
        <v>33</v>
      </c>
      <c r="Z24" s="49">
        <v>72</v>
      </c>
      <c r="AA24" s="61"/>
    </row>
    <row r="25" spans="1:27" ht="12" customHeight="1">
      <c r="A25" s="62" t="s">
        <v>75</v>
      </c>
      <c r="B25" s="62" t="s">
        <v>76</v>
      </c>
      <c r="C25" s="38">
        <v>49.74</v>
      </c>
      <c r="D25" s="38">
        <v>2</v>
      </c>
      <c r="E25" s="38">
        <v>12</v>
      </c>
      <c r="F25" s="38">
        <v>5</v>
      </c>
      <c r="G25" s="6">
        <v>0</v>
      </c>
      <c r="H25" s="38">
        <v>16</v>
      </c>
      <c r="I25" s="38">
        <v>0</v>
      </c>
      <c r="J25" s="38">
        <v>0</v>
      </c>
      <c r="K25" s="39">
        <v>0</v>
      </c>
      <c r="L25" s="35">
        <f t="shared" si="0"/>
        <v>84.740000000000009</v>
      </c>
      <c r="M25" s="6">
        <f t="shared" si="1"/>
        <v>16.948000000000004</v>
      </c>
      <c r="N25" s="40">
        <f t="shared" si="2"/>
        <v>6</v>
      </c>
      <c r="O25" s="8">
        <v>88</v>
      </c>
      <c r="P25" s="6">
        <v>61.6</v>
      </c>
      <c r="Q25" s="40">
        <f t="shared" si="3"/>
        <v>17</v>
      </c>
      <c r="R25" s="38">
        <v>0</v>
      </c>
      <c r="S25" s="38">
        <v>0</v>
      </c>
      <c r="T25" s="38">
        <v>2</v>
      </c>
      <c r="U25" s="38">
        <f t="shared" si="4"/>
        <v>2</v>
      </c>
      <c r="V25" s="38">
        <f t="shared" si="5"/>
        <v>0.2</v>
      </c>
      <c r="W25" s="40">
        <f t="shared" si="6"/>
        <v>17</v>
      </c>
      <c r="X25" s="35">
        <f t="shared" si="7"/>
        <v>78.748000000000005</v>
      </c>
      <c r="Y25" s="49">
        <f t="shared" si="8"/>
        <v>11</v>
      </c>
      <c r="Z25" s="49">
        <v>19</v>
      </c>
      <c r="AA25" s="47"/>
    </row>
    <row r="26" spans="1:27" s="1" customFormat="1" ht="12" customHeight="1">
      <c r="A26" s="62" t="s">
        <v>77</v>
      </c>
      <c r="B26" s="62" t="s">
        <v>78</v>
      </c>
      <c r="C26" s="38">
        <v>49.654000000000003</v>
      </c>
      <c r="D26" s="38">
        <v>2</v>
      </c>
      <c r="E26" s="38">
        <v>0</v>
      </c>
      <c r="F26" s="38">
        <v>0</v>
      </c>
      <c r="G26" s="6">
        <v>0</v>
      </c>
      <c r="H26" s="38">
        <v>15</v>
      </c>
      <c r="I26" s="38">
        <v>0</v>
      </c>
      <c r="J26" s="38">
        <v>0</v>
      </c>
      <c r="K26" s="39">
        <v>0</v>
      </c>
      <c r="L26" s="35">
        <f t="shared" si="0"/>
        <v>66.653999999999996</v>
      </c>
      <c r="M26" s="6">
        <f t="shared" si="1"/>
        <v>13.3308</v>
      </c>
      <c r="N26" s="40">
        <f t="shared" si="2"/>
        <v>32</v>
      </c>
      <c r="O26" s="8">
        <v>88.875</v>
      </c>
      <c r="P26" s="6">
        <v>62.212499999999999</v>
      </c>
      <c r="Q26" s="40">
        <f t="shared" si="3"/>
        <v>14</v>
      </c>
      <c r="R26" s="38">
        <v>0</v>
      </c>
      <c r="S26" s="38">
        <v>0</v>
      </c>
      <c r="T26" s="38">
        <v>0</v>
      </c>
      <c r="U26" s="38">
        <f t="shared" si="4"/>
        <v>0</v>
      </c>
      <c r="V26" s="38">
        <f t="shared" si="5"/>
        <v>0</v>
      </c>
      <c r="W26" s="40">
        <f t="shared" si="6"/>
        <v>24</v>
      </c>
      <c r="X26" s="35">
        <f t="shared" si="7"/>
        <v>75.543300000000002</v>
      </c>
      <c r="Y26" s="49">
        <f t="shared" si="8"/>
        <v>19</v>
      </c>
      <c r="Z26" s="49">
        <v>35</v>
      </c>
      <c r="AA26" s="59"/>
    </row>
    <row r="27" spans="1:27" ht="12" customHeight="1">
      <c r="A27" s="62" t="s">
        <v>79</v>
      </c>
      <c r="B27" s="62" t="s">
        <v>80</v>
      </c>
      <c r="C27" s="38">
        <v>49.5</v>
      </c>
      <c r="D27" s="38">
        <v>2</v>
      </c>
      <c r="E27" s="38">
        <v>0</v>
      </c>
      <c r="F27" s="38">
        <v>0</v>
      </c>
      <c r="G27" s="6">
        <v>5</v>
      </c>
      <c r="H27" s="38">
        <v>15</v>
      </c>
      <c r="I27" s="38">
        <v>0</v>
      </c>
      <c r="J27" s="38">
        <v>0</v>
      </c>
      <c r="K27" s="39">
        <v>0</v>
      </c>
      <c r="L27" s="35">
        <f t="shared" si="0"/>
        <v>71.5</v>
      </c>
      <c r="M27" s="6">
        <f t="shared" si="1"/>
        <v>14.3</v>
      </c>
      <c r="N27" s="40">
        <f t="shared" si="2"/>
        <v>24</v>
      </c>
      <c r="O27" s="8">
        <v>85.75</v>
      </c>
      <c r="P27" s="6">
        <v>60.024999999999999</v>
      </c>
      <c r="Q27" s="40">
        <f t="shared" si="3"/>
        <v>22</v>
      </c>
      <c r="R27" s="38">
        <v>0</v>
      </c>
      <c r="S27" s="38">
        <v>0</v>
      </c>
      <c r="T27" s="38">
        <v>0</v>
      </c>
      <c r="U27" s="38">
        <f t="shared" si="4"/>
        <v>0</v>
      </c>
      <c r="V27" s="38">
        <f t="shared" si="5"/>
        <v>0</v>
      </c>
      <c r="W27" s="40">
        <f t="shared" si="6"/>
        <v>24</v>
      </c>
      <c r="X27" s="35">
        <f t="shared" si="7"/>
        <v>74.325000000000003</v>
      </c>
      <c r="Y27" s="49">
        <f t="shared" si="8"/>
        <v>23</v>
      </c>
      <c r="Z27" s="49">
        <v>46</v>
      </c>
      <c r="AA27" s="60"/>
    </row>
    <row r="28" spans="1:27" s="1" customFormat="1" ht="12" customHeight="1">
      <c r="A28" s="62" t="s">
        <v>81</v>
      </c>
      <c r="B28" s="62" t="s">
        <v>82</v>
      </c>
      <c r="C28" s="38">
        <v>49.597999999999999</v>
      </c>
      <c r="D28" s="38">
        <v>2</v>
      </c>
      <c r="E28" s="38">
        <v>0</v>
      </c>
      <c r="F28" s="38">
        <v>0</v>
      </c>
      <c r="G28" s="6">
        <v>0</v>
      </c>
      <c r="H28" s="38">
        <v>15</v>
      </c>
      <c r="I28" s="38">
        <v>0</v>
      </c>
      <c r="J28" s="38">
        <v>0</v>
      </c>
      <c r="K28" s="39">
        <v>0</v>
      </c>
      <c r="L28" s="35">
        <f t="shared" si="0"/>
        <v>66.597999999999999</v>
      </c>
      <c r="M28" s="6">
        <f t="shared" si="1"/>
        <v>13.319600000000001</v>
      </c>
      <c r="N28" s="40">
        <f t="shared" si="2"/>
        <v>34</v>
      </c>
      <c r="O28" s="8">
        <v>87.875</v>
      </c>
      <c r="P28" s="6">
        <v>61.512500000000003</v>
      </c>
      <c r="Q28" s="40">
        <f t="shared" si="3"/>
        <v>18</v>
      </c>
      <c r="R28" s="38">
        <v>0</v>
      </c>
      <c r="S28" s="38">
        <v>0</v>
      </c>
      <c r="T28" s="38">
        <v>0</v>
      </c>
      <c r="U28" s="38">
        <f t="shared" si="4"/>
        <v>0</v>
      </c>
      <c r="V28" s="38">
        <f t="shared" si="5"/>
        <v>0</v>
      </c>
      <c r="W28" s="40">
        <f t="shared" si="6"/>
        <v>24</v>
      </c>
      <c r="X28" s="35">
        <f t="shared" si="7"/>
        <v>74.832099999999997</v>
      </c>
      <c r="Y28" s="49">
        <f t="shared" si="8"/>
        <v>22</v>
      </c>
      <c r="Z28" s="49">
        <v>41</v>
      </c>
      <c r="AA28" s="59"/>
    </row>
    <row r="29" spans="1:27" s="51" customFormat="1" ht="12" customHeight="1">
      <c r="A29" s="63" t="s">
        <v>83</v>
      </c>
      <c r="B29" s="63" t="s">
        <v>84</v>
      </c>
      <c r="C29" s="38">
        <v>49.542000000000002</v>
      </c>
      <c r="D29" s="38">
        <v>2</v>
      </c>
      <c r="E29" s="38">
        <v>0</v>
      </c>
      <c r="F29" s="38">
        <v>0</v>
      </c>
      <c r="G29" s="6">
        <v>0</v>
      </c>
      <c r="H29" s="38">
        <v>15</v>
      </c>
      <c r="I29" s="38">
        <v>0</v>
      </c>
      <c r="J29" s="38">
        <v>0</v>
      </c>
      <c r="K29" s="39">
        <v>0</v>
      </c>
      <c r="L29" s="35">
        <f t="shared" si="0"/>
        <v>66.542000000000002</v>
      </c>
      <c r="M29" s="6">
        <f t="shared" si="1"/>
        <v>13.308400000000001</v>
      </c>
      <c r="N29" s="40">
        <f t="shared" si="2"/>
        <v>39</v>
      </c>
      <c r="O29" s="8">
        <v>77</v>
      </c>
      <c r="P29" s="6">
        <v>53.9</v>
      </c>
      <c r="Q29" s="40">
        <f t="shared" si="3"/>
        <v>42</v>
      </c>
      <c r="R29" s="38">
        <v>0</v>
      </c>
      <c r="S29" s="38">
        <v>0</v>
      </c>
      <c r="T29" s="38">
        <v>0</v>
      </c>
      <c r="U29" s="38">
        <f t="shared" si="4"/>
        <v>0</v>
      </c>
      <c r="V29" s="38">
        <f t="shared" si="5"/>
        <v>0</v>
      </c>
      <c r="W29" s="40">
        <f t="shared" si="6"/>
        <v>24</v>
      </c>
      <c r="X29" s="35">
        <f t="shared" si="7"/>
        <v>67.208399999999997</v>
      </c>
      <c r="Y29" s="49">
        <f t="shared" si="8"/>
        <v>42</v>
      </c>
      <c r="Z29" s="49">
        <v>116</v>
      </c>
      <c r="AA29" s="47"/>
    </row>
    <row r="30" spans="1:27" s="1" customFormat="1" ht="12" customHeight="1">
      <c r="A30" s="62" t="s">
        <v>85</v>
      </c>
      <c r="B30" s="62" t="s">
        <v>86</v>
      </c>
      <c r="C30" s="38">
        <v>49.518000000000001</v>
      </c>
      <c r="D30" s="38">
        <v>2</v>
      </c>
      <c r="E30" s="38">
        <v>0</v>
      </c>
      <c r="F30" s="38">
        <v>0</v>
      </c>
      <c r="G30" s="6">
        <v>0</v>
      </c>
      <c r="H30" s="38">
        <v>16</v>
      </c>
      <c r="I30" s="38">
        <v>0</v>
      </c>
      <c r="J30" s="38">
        <v>0</v>
      </c>
      <c r="K30" s="39">
        <v>0</v>
      </c>
      <c r="L30" s="35">
        <f t="shared" si="0"/>
        <v>67.518000000000001</v>
      </c>
      <c r="M30" s="6">
        <f t="shared" si="1"/>
        <v>13.5036</v>
      </c>
      <c r="N30" s="40">
        <f t="shared" si="2"/>
        <v>29</v>
      </c>
      <c r="O30" s="8">
        <v>79.25</v>
      </c>
      <c r="P30" s="6">
        <v>55.475000000000001</v>
      </c>
      <c r="Q30" s="40">
        <f t="shared" si="3"/>
        <v>41</v>
      </c>
      <c r="R30" s="38">
        <v>0</v>
      </c>
      <c r="S30" s="38">
        <v>0</v>
      </c>
      <c r="T30" s="38">
        <v>0</v>
      </c>
      <c r="U30" s="38">
        <f t="shared" si="4"/>
        <v>0</v>
      </c>
      <c r="V30" s="38">
        <f t="shared" si="5"/>
        <v>0</v>
      </c>
      <c r="W30" s="40">
        <f t="shared" si="6"/>
        <v>24</v>
      </c>
      <c r="X30" s="35">
        <f t="shared" si="7"/>
        <v>68.9786</v>
      </c>
      <c r="Y30" s="49">
        <f t="shared" si="8"/>
        <v>41</v>
      </c>
      <c r="Z30" s="49">
        <v>100</v>
      </c>
      <c r="AA30" s="59"/>
    </row>
    <row r="31" spans="1:27" ht="12" customHeight="1">
      <c r="A31" s="62" t="s">
        <v>87</v>
      </c>
      <c r="B31" s="62" t="s">
        <v>88</v>
      </c>
      <c r="C31" s="38">
        <v>49.646000000000001</v>
      </c>
      <c r="D31" s="38">
        <v>2</v>
      </c>
      <c r="E31" s="38">
        <v>0</v>
      </c>
      <c r="F31" s="38">
        <v>0</v>
      </c>
      <c r="G31" s="6">
        <v>5</v>
      </c>
      <c r="H31" s="38">
        <v>15</v>
      </c>
      <c r="I31" s="38">
        <v>0</v>
      </c>
      <c r="J31" s="38">
        <v>0</v>
      </c>
      <c r="K31" s="39">
        <v>0</v>
      </c>
      <c r="L31" s="35">
        <f t="shared" si="0"/>
        <v>71.646000000000001</v>
      </c>
      <c r="M31" s="6">
        <f t="shared" si="1"/>
        <v>14.3292</v>
      </c>
      <c r="N31" s="40">
        <f t="shared" si="2"/>
        <v>18</v>
      </c>
      <c r="O31" s="8">
        <v>91.0625</v>
      </c>
      <c r="P31" s="6">
        <v>63.743749999999999</v>
      </c>
      <c r="Q31" s="40">
        <f t="shared" si="3"/>
        <v>2</v>
      </c>
      <c r="R31" s="38">
        <v>0</v>
      </c>
      <c r="S31" s="38">
        <v>0</v>
      </c>
      <c r="T31" s="38">
        <v>3</v>
      </c>
      <c r="U31" s="38">
        <f t="shared" si="4"/>
        <v>3</v>
      </c>
      <c r="V31" s="38">
        <f t="shared" si="5"/>
        <v>0.30000000000000004</v>
      </c>
      <c r="W31" s="40">
        <f t="shared" si="6"/>
        <v>10</v>
      </c>
      <c r="X31" s="35">
        <f t="shared" si="7"/>
        <v>78.372949999999989</v>
      </c>
      <c r="Y31" s="49">
        <f t="shared" si="8"/>
        <v>12</v>
      </c>
      <c r="Z31" s="49">
        <v>21</v>
      </c>
      <c r="AA31" s="58"/>
    </row>
    <row r="32" spans="1:27" s="1" customFormat="1" ht="12" customHeight="1">
      <c r="A32" s="64" t="s">
        <v>89</v>
      </c>
      <c r="B32" s="64" t="s">
        <v>90</v>
      </c>
      <c r="C32" s="42">
        <v>49.53</v>
      </c>
      <c r="D32" s="42">
        <v>2</v>
      </c>
      <c r="E32" s="42">
        <v>0</v>
      </c>
      <c r="F32" s="42">
        <v>0</v>
      </c>
      <c r="G32" s="44">
        <v>0</v>
      </c>
      <c r="H32" s="42">
        <v>15</v>
      </c>
      <c r="I32" s="42">
        <v>0</v>
      </c>
      <c r="J32" s="42">
        <v>0</v>
      </c>
      <c r="K32" s="43">
        <v>0</v>
      </c>
      <c r="L32" s="37">
        <f t="shared" si="0"/>
        <v>66.53</v>
      </c>
      <c r="M32" s="44">
        <f t="shared" si="1"/>
        <v>13.306000000000001</v>
      </c>
      <c r="N32" s="45">
        <f t="shared" si="2"/>
        <v>41</v>
      </c>
      <c r="O32" s="12">
        <v>82.5</v>
      </c>
      <c r="P32" s="44">
        <v>57.75</v>
      </c>
      <c r="Q32" s="45">
        <f t="shared" si="3"/>
        <v>34</v>
      </c>
      <c r="R32" s="42">
        <v>0</v>
      </c>
      <c r="S32" s="42">
        <v>0</v>
      </c>
      <c r="T32" s="42">
        <v>0</v>
      </c>
      <c r="U32" s="42">
        <f t="shared" si="4"/>
        <v>0</v>
      </c>
      <c r="V32" s="42">
        <f t="shared" si="5"/>
        <v>0</v>
      </c>
      <c r="W32" s="45">
        <f t="shared" si="6"/>
        <v>24</v>
      </c>
      <c r="X32" s="37">
        <f t="shared" si="7"/>
        <v>71.055999999999997</v>
      </c>
      <c r="Y32" s="50">
        <f t="shared" si="8"/>
        <v>36</v>
      </c>
      <c r="Z32" s="50">
        <v>85</v>
      </c>
      <c r="AA32" s="48"/>
    </row>
    <row r="33" spans="1:27" s="1" customFormat="1" ht="12" customHeight="1">
      <c r="A33" s="62" t="s">
        <v>91</v>
      </c>
      <c r="B33" s="62" t="s">
        <v>92</v>
      </c>
      <c r="C33" s="38">
        <v>50</v>
      </c>
      <c r="D33" s="38">
        <v>2</v>
      </c>
      <c r="E33" s="38">
        <v>12</v>
      </c>
      <c r="F33" s="38">
        <v>10</v>
      </c>
      <c r="G33" s="6">
        <v>5</v>
      </c>
      <c r="H33" s="38">
        <v>20</v>
      </c>
      <c r="I33" s="38">
        <v>0</v>
      </c>
      <c r="J33" s="38">
        <v>0</v>
      </c>
      <c r="K33" s="39">
        <v>0</v>
      </c>
      <c r="L33" s="35">
        <f t="shared" si="0"/>
        <v>99</v>
      </c>
      <c r="M33" s="6">
        <f t="shared" si="1"/>
        <v>19.8</v>
      </c>
      <c r="N33" s="40">
        <f t="shared" si="2"/>
        <v>1</v>
      </c>
      <c r="O33" s="8">
        <v>90.125</v>
      </c>
      <c r="P33" s="6">
        <v>63.087499999999999</v>
      </c>
      <c r="Q33" s="40">
        <f t="shared" si="3"/>
        <v>6</v>
      </c>
      <c r="R33" s="38">
        <v>15</v>
      </c>
      <c r="S33" s="38">
        <v>0</v>
      </c>
      <c r="T33" s="57">
        <v>7</v>
      </c>
      <c r="U33" s="38">
        <f t="shared" si="4"/>
        <v>22</v>
      </c>
      <c r="V33" s="38">
        <f t="shared" si="5"/>
        <v>2.2000000000000002</v>
      </c>
      <c r="W33" s="40">
        <f t="shared" si="6"/>
        <v>4</v>
      </c>
      <c r="X33" s="35">
        <f t="shared" si="7"/>
        <v>85.087500000000006</v>
      </c>
      <c r="Y33" s="49">
        <f t="shared" si="8"/>
        <v>1</v>
      </c>
      <c r="Z33" s="49">
        <v>4</v>
      </c>
      <c r="AA33" s="61"/>
    </row>
    <row r="34" spans="1:27" s="1" customFormat="1" ht="12" customHeight="1">
      <c r="A34" s="62" t="s">
        <v>93</v>
      </c>
      <c r="B34" s="62" t="s">
        <v>94</v>
      </c>
      <c r="C34" s="38">
        <v>49.524000000000001</v>
      </c>
      <c r="D34" s="38">
        <v>2</v>
      </c>
      <c r="E34" s="38">
        <v>0</v>
      </c>
      <c r="F34" s="38">
        <v>0</v>
      </c>
      <c r="G34" s="6">
        <v>0</v>
      </c>
      <c r="H34" s="38">
        <v>15</v>
      </c>
      <c r="I34" s="38">
        <v>0</v>
      </c>
      <c r="J34" s="38">
        <v>0</v>
      </c>
      <c r="K34" s="39">
        <v>0</v>
      </c>
      <c r="L34" s="35">
        <f t="shared" si="0"/>
        <v>66.524000000000001</v>
      </c>
      <c r="M34" s="6">
        <f t="shared" si="1"/>
        <v>13.3048</v>
      </c>
      <c r="N34" s="40">
        <f t="shared" si="2"/>
        <v>42</v>
      </c>
      <c r="O34" s="8">
        <v>76.5</v>
      </c>
      <c r="P34" s="6">
        <v>53.55</v>
      </c>
      <c r="Q34" s="40">
        <f t="shared" si="3"/>
        <v>43</v>
      </c>
      <c r="R34" s="38">
        <v>0</v>
      </c>
      <c r="S34" s="38">
        <v>0</v>
      </c>
      <c r="T34" s="38">
        <v>0</v>
      </c>
      <c r="U34" s="38">
        <f t="shared" si="4"/>
        <v>0</v>
      </c>
      <c r="V34" s="38">
        <f t="shared" si="5"/>
        <v>0</v>
      </c>
      <c r="W34" s="40">
        <f t="shared" si="6"/>
        <v>24</v>
      </c>
      <c r="X34" s="35">
        <f t="shared" si="7"/>
        <v>66.854799999999997</v>
      </c>
      <c r="Y34" s="49">
        <f t="shared" si="8"/>
        <v>43</v>
      </c>
      <c r="Z34" s="49">
        <v>117</v>
      </c>
      <c r="AA34" s="59"/>
    </row>
    <row r="35" spans="1:27" s="1" customFormat="1" ht="12" customHeight="1">
      <c r="A35" s="62" t="s">
        <v>95</v>
      </c>
      <c r="B35" s="62" t="s">
        <v>96</v>
      </c>
      <c r="C35" s="38">
        <v>49.643999999999998</v>
      </c>
      <c r="D35" s="38">
        <v>2</v>
      </c>
      <c r="E35" s="38">
        <v>12</v>
      </c>
      <c r="F35" s="38">
        <v>10</v>
      </c>
      <c r="G35" s="6">
        <v>5</v>
      </c>
      <c r="H35" s="38">
        <v>17</v>
      </c>
      <c r="I35" s="38">
        <v>0</v>
      </c>
      <c r="J35" s="38">
        <v>0</v>
      </c>
      <c r="K35" s="39">
        <v>0</v>
      </c>
      <c r="L35" s="35">
        <f t="shared" si="0"/>
        <v>95.644000000000005</v>
      </c>
      <c r="M35" s="6">
        <f t="shared" si="1"/>
        <v>19.128800000000002</v>
      </c>
      <c r="N35" s="40">
        <f t="shared" si="2"/>
        <v>3</v>
      </c>
      <c r="O35" s="8">
        <v>90.75</v>
      </c>
      <c r="P35" s="6">
        <v>63.524999999999999</v>
      </c>
      <c r="Q35" s="40">
        <f t="shared" si="3"/>
        <v>4</v>
      </c>
      <c r="R35" s="38">
        <v>0</v>
      </c>
      <c r="S35" s="38">
        <v>0</v>
      </c>
      <c r="T35" s="38">
        <v>3</v>
      </c>
      <c r="U35" s="38">
        <f t="shared" si="4"/>
        <v>3</v>
      </c>
      <c r="V35" s="38">
        <f t="shared" si="5"/>
        <v>0.30000000000000004</v>
      </c>
      <c r="W35" s="40">
        <f t="shared" si="6"/>
        <v>10</v>
      </c>
      <c r="X35" s="35">
        <f t="shared" si="7"/>
        <v>82.953800000000001</v>
      </c>
      <c r="Y35" s="49">
        <f t="shared" si="8"/>
        <v>3</v>
      </c>
      <c r="Z35" s="49">
        <v>7</v>
      </c>
      <c r="AA35" s="59"/>
    </row>
    <row r="36" spans="1:27" s="1" customFormat="1" ht="12" customHeight="1">
      <c r="A36" s="62" t="s">
        <v>97</v>
      </c>
      <c r="B36" s="62" t="s">
        <v>98</v>
      </c>
      <c r="C36" s="38">
        <v>49.618000000000002</v>
      </c>
      <c r="D36" s="38">
        <v>2</v>
      </c>
      <c r="E36" s="38">
        <v>0</v>
      </c>
      <c r="F36" s="38">
        <v>0</v>
      </c>
      <c r="G36" s="6">
        <v>5</v>
      </c>
      <c r="H36" s="38">
        <v>15</v>
      </c>
      <c r="I36" s="38">
        <v>0</v>
      </c>
      <c r="J36" s="38">
        <v>0</v>
      </c>
      <c r="K36" s="39">
        <v>0</v>
      </c>
      <c r="L36" s="35">
        <f t="shared" si="0"/>
        <v>71.617999999999995</v>
      </c>
      <c r="M36" s="6">
        <f t="shared" si="1"/>
        <v>14.323599999999999</v>
      </c>
      <c r="N36" s="40">
        <f t="shared" si="2"/>
        <v>21</v>
      </c>
      <c r="O36" s="8">
        <v>82.5625</v>
      </c>
      <c r="P36" s="6">
        <v>57.793750000000003</v>
      </c>
      <c r="Q36" s="40">
        <f t="shared" si="3"/>
        <v>33</v>
      </c>
      <c r="R36" s="38">
        <v>0</v>
      </c>
      <c r="S36" s="38">
        <v>0</v>
      </c>
      <c r="T36" s="38">
        <v>3</v>
      </c>
      <c r="U36" s="38">
        <f t="shared" si="4"/>
        <v>3</v>
      </c>
      <c r="V36" s="38">
        <f t="shared" si="5"/>
        <v>0.30000000000000004</v>
      </c>
      <c r="W36" s="40">
        <f t="shared" si="6"/>
        <v>10</v>
      </c>
      <c r="X36" s="35">
        <f t="shared" si="7"/>
        <v>72.417349999999999</v>
      </c>
      <c r="Y36" s="49">
        <f t="shared" si="8"/>
        <v>32</v>
      </c>
      <c r="Z36" s="49">
        <v>69</v>
      </c>
      <c r="AA36" s="59"/>
    </row>
    <row r="37" spans="1:27" s="1" customFormat="1" ht="12" customHeight="1">
      <c r="A37" s="62" t="s">
        <v>99</v>
      </c>
      <c r="B37" s="62" t="s">
        <v>100</v>
      </c>
      <c r="C37" s="38">
        <v>49.642000000000003</v>
      </c>
      <c r="D37" s="38">
        <v>2</v>
      </c>
      <c r="E37" s="38">
        <v>0</v>
      </c>
      <c r="F37" s="38">
        <v>0</v>
      </c>
      <c r="G37" s="6">
        <v>5</v>
      </c>
      <c r="H37" s="38">
        <v>15</v>
      </c>
      <c r="I37" s="38">
        <v>0</v>
      </c>
      <c r="J37" s="38">
        <v>0</v>
      </c>
      <c r="K37" s="39">
        <v>0</v>
      </c>
      <c r="L37" s="35">
        <f t="shared" si="0"/>
        <v>71.641999999999996</v>
      </c>
      <c r="M37" s="6">
        <f t="shared" si="1"/>
        <v>14.3284</v>
      </c>
      <c r="N37" s="40">
        <f t="shared" si="2"/>
        <v>19</v>
      </c>
      <c r="O37" s="8">
        <v>84.25</v>
      </c>
      <c r="P37" s="6">
        <v>58.975000000000001</v>
      </c>
      <c r="Q37" s="40">
        <f t="shared" si="3"/>
        <v>29</v>
      </c>
      <c r="R37" s="38">
        <v>0</v>
      </c>
      <c r="S37" s="38">
        <v>0</v>
      </c>
      <c r="T37" s="38">
        <v>3</v>
      </c>
      <c r="U37" s="38">
        <f t="shared" si="4"/>
        <v>3</v>
      </c>
      <c r="V37" s="38">
        <f t="shared" si="5"/>
        <v>0.30000000000000004</v>
      </c>
      <c r="W37" s="40">
        <f t="shared" si="6"/>
        <v>10</v>
      </c>
      <c r="X37" s="35">
        <f t="shared" si="7"/>
        <v>73.603399999999993</v>
      </c>
      <c r="Y37" s="49">
        <f t="shared" si="8"/>
        <v>25</v>
      </c>
      <c r="Z37" s="49">
        <v>53</v>
      </c>
      <c r="AA37" s="59"/>
    </row>
    <row r="38" spans="1:27" s="1" customFormat="1" ht="12" customHeight="1">
      <c r="A38" s="62" t="s">
        <v>101</v>
      </c>
      <c r="B38" s="62" t="s">
        <v>102</v>
      </c>
      <c r="C38" s="38">
        <v>49.79</v>
      </c>
      <c r="D38" s="38">
        <v>2</v>
      </c>
      <c r="E38" s="38">
        <v>0</v>
      </c>
      <c r="F38" s="38">
        <v>0</v>
      </c>
      <c r="G38" s="6">
        <v>5</v>
      </c>
      <c r="H38" s="38">
        <v>17</v>
      </c>
      <c r="I38" s="38">
        <v>0</v>
      </c>
      <c r="J38" s="38">
        <v>0</v>
      </c>
      <c r="K38" s="39">
        <v>0</v>
      </c>
      <c r="L38" s="35">
        <f t="shared" si="0"/>
        <v>73.789999999999992</v>
      </c>
      <c r="M38" s="6">
        <f t="shared" si="1"/>
        <v>14.757999999999999</v>
      </c>
      <c r="N38" s="40">
        <f t="shared" si="2"/>
        <v>15</v>
      </c>
      <c r="O38" s="8">
        <v>85.875</v>
      </c>
      <c r="P38" s="6">
        <v>60.112499999999997</v>
      </c>
      <c r="Q38" s="40">
        <f t="shared" si="3"/>
        <v>21</v>
      </c>
      <c r="R38" s="38">
        <v>0</v>
      </c>
      <c r="S38" s="38">
        <v>0</v>
      </c>
      <c r="T38" s="38">
        <v>3</v>
      </c>
      <c r="U38" s="38">
        <f t="shared" si="4"/>
        <v>3</v>
      </c>
      <c r="V38" s="38">
        <f t="shared" si="5"/>
        <v>0.30000000000000004</v>
      </c>
      <c r="W38" s="40">
        <f t="shared" si="6"/>
        <v>10</v>
      </c>
      <c r="X38" s="35">
        <f t="shared" si="7"/>
        <v>75.17049999999999</v>
      </c>
      <c r="Y38" s="49">
        <f t="shared" si="8"/>
        <v>21</v>
      </c>
      <c r="Z38" s="49">
        <v>39</v>
      </c>
      <c r="AA38" s="59"/>
    </row>
    <row r="39" spans="1:27" ht="12" customHeight="1">
      <c r="A39" s="62" t="s">
        <v>103</v>
      </c>
      <c r="B39" s="62" t="s">
        <v>104</v>
      </c>
      <c r="C39" s="38">
        <v>49.634</v>
      </c>
      <c r="D39" s="38">
        <v>2</v>
      </c>
      <c r="E39" s="38">
        <v>0</v>
      </c>
      <c r="F39" s="38">
        <v>5</v>
      </c>
      <c r="G39" s="6">
        <v>5</v>
      </c>
      <c r="H39" s="38">
        <v>15</v>
      </c>
      <c r="I39" s="38">
        <v>0</v>
      </c>
      <c r="J39" s="38">
        <v>0</v>
      </c>
      <c r="K39" s="39">
        <v>0</v>
      </c>
      <c r="L39" s="35">
        <f t="shared" si="0"/>
        <v>76.634</v>
      </c>
      <c r="M39" s="6">
        <f t="shared" si="1"/>
        <v>15.3268</v>
      </c>
      <c r="N39" s="40">
        <f t="shared" si="2"/>
        <v>13</v>
      </c>
      <c r="O39" s="8">
        <v>88.5625</v>
      </c>
      <c r="P39" s="6">
        <v>61.993749999999999</v>
      </c>
      <c r="Q39" s="40">
        <f t="shared" si="3"/>
        <v>16</v>
      </c>
      <c r="R39" s="38">
        <v>0</v>
      </c>
      <c r="S39" s="38">
        <v>0</v>
      </c>
      <c r="T39" s="38">
        <v>3</v>
      </c>
      <c r="U39" s="38">
        <f t="shared" si="4"/>
        <v>3</v>
      </c>
      <c r="V39" s="38">
        <f t="shared" si="5"/>
        <v>0.30000000000000004</v>
      </c>
      <c r="W39" s="40">
        <f t="shared" si="6"/>
        <v>10</v>
      </c>
      <c r="X39" s="35">
        <f t="shared" si="7"/>
        <v>77.620549999999994</v>
      </c>
      <c r="Y39" s="49">
        <f t="shared" si="8"/>
        <v>14</v>
      </c>
      <c r="Z39" s="49">
        <v>25</v>
      </c>
      <c r="AA39" s="47"/>
    </row>
    <row r="40" spans="1:27" s="1" customFormat="1" ht="12" customHeight="1">
      <c r="A40" s="62" t="s">
        <v>105</v>
      </c>
      <c r="B40" s="62" t="s">
        <v>106</v>
      </c>
      <c r="C40" s="38">
        <v>49.542000000000002</v>
      </c>
      <c r="D40" s="38">
        <v>2</v>
      </c>
      <c r="E40" s="38">
        <v>0</v>
      </c>
      <c r="F40" s="38">
        <v>0</v>
      </c>
      <c r="G40" s="6">
        <v>0</v>
      </c>
      <c r="H40" s="38">
        <v>15</v>
      </c>
      <c r="I40" s="38">
        <v>0</v>
      </c>
      <c r="J40" s="38">
        <v>0</v>
      </c>
      <c r="K40" s="39">
        <v>0</v>
      </c>
      <c r="L40" s="35">
        <f t="shared" si="0"/>
        <v>66.542000000000002</v>
      </c>
      <c r="M40" s="6">
        <f t="shared" si="1"/>
        <v>13.308400000000001</v>
      </c>
      <c r="N40" s="40">
        <f t="shared" si="2"/>
        <v>39</v>
      </c>
      <c r="O40" s="8">
        <v>83.3125</v>
      </c>
      <c r="P40" s="6">
        <v>58.318750000000001</v>
      </c>
      <c r="Q40" s="40">
        <f t="shared" si="3"/>
        <v>30</v>
      </c>
      <c r="R40" s="38">
        <v>0</v>
      </c>
      <c r="S40" s="38">
        <v>0</v>
      </c>
      <c r="T40" s="38">
        <v>6</v>
      </c>
      <c r="U40" s="38">
        <f t="shared" si="4"/>
        <v>6</v>
      </c>
      <c r="V40" s="38">
        <f t="shared" si="5"/>
        <v>0.60000000000000009</v>
      </c>
      <c r="W40" s="40">
        <f t="shared" si="6"/>
        <v>9</v>
      </c>
      <c r="X40" s="35">
        <f t="shared" si="7"/>
        <v>72.227149999999995</v>
      </c>
      <c r="Y40" s="49">
        <f t="shared" si="8"/>
        <v>34</v>
      </c>
      <c r="Z40" s="49">
        <v>75</v>
      </c>
      <c r="AA40" s="59"/>
    </row>
    <row r="41" spans="1:27" ht="12" customHeight="1">
      <c r="A41" s="62" t="s">
        <v>107</v>
      </c>
      <c r="B41" s="62" t="s">
        <v>108</v>
      </c>
      <c r="C41" s="38">
        <v>49.817999999999998</v>
      </c>
      <c r="D41" s="38">
        <v>2</v>
      </c>
      <c r="E41" s="38">
        <v>6</v>
      </c>
      <c r="F41" s="38">
        <v>5</v>
      </c>
      <c r="G41" s="6">
        <v>5</v>
      </c>
      <c r="H41" s="38">
        <v>15.5</v>
      </c>
      <c r="I41" s="38">
        <v>0</v>
      </c>
      <c r="J41" s="38">
        <v>0</v>
      </c>
      <c r="K41" s="39">
        <v>0</v>
      </c>
      <c r="L41" s="35">
        <f t="shared" ref="L41:L52" si="9">SUM(C41:H41)</f>
        <v>83.317999999999998</v>
      </c>
      <c r="M41" s="6">
        <f t="shared" ref="M41:M52" si="10">L41*0.2</f>
        <v>16.663599999999999</v>
      </c>
      <c r="N41" s="40">
        <f t="shared" si="2"/>
        <v>9</v>
      </c>
      <c r="O41" s="8">
        <v>90.375</v>
      </c>
      <c r="P41" s="6">
        <v>63.262500000000003</v>
      </c>
      <c r="Q41" s="40">
        <f t="shared" si="3"/>
        <v>5</v>
      </c>
      <c r="R41" s="38">
        <v>15</v>
      </c>
      <c r="S41" s="38">
        <v>0</v>
      </c>
      <c r="T41" s="38">
        <v>8</v>
      </c>
      <c r="U41" s="38">
        <f t="shared" si="4"/>
        <v>23</v>
      </c>
      <c r="V41" s="38">
        <f t="shared" si="5"/>
        <v>2.3000000000000003</v>
      </c>
      <c r="W41" s="40">
        <f t="shared" si="6"/>
        <v>3</v>
      </c>
      <c r="X41" s="35">
        <f t="shared" si="7"/>
        <v>82.226100000000002</v>
      </c>
      <c r="Y41" s="49">
        <f t="shared" si="8"/>
        <v>7</v>
      </c>
      <c r="Z41" s="49">
        <v>11</v>
      </c>
      <c r="AA41" s="47"/>
    </row>
    <row r="42" spans="1:27" ht="12" customHeight="1">
      <c r="A42" s="62" t="s">
        <v>109</v>
      </c>
      <c r="B42" s="62" t="s">
        <v>110</v>
      </c>
      <c r="C42" s="38">
        <v>49.83</v>
      </c>
      <c r="D42" s="38">
        <v>2</v>
      </c>
      <c r="E42" s="38">
        <v>12</v>
      </c>
      <c r="F42" s="38">
        <v>10</v>
      </c>
      <c r="G42" s="6">
        <v>5</v>
      </c>
      <c r="H42" s="38">
        <v>17</v>
      </c>
      <c r="I42" s="38">
        <v>0</v>
      </c>
      <c r="J42" s="38">
        <v>0</v>
      </c>
      <c r="K42" s="39">
        <v>0</v>
      </c>
      <c r="L42" s="35">
        <f t="shared" si="9"/>
        <v>95.83</v>
      </c>
      <c r="M42" s="6">
        <f t="shared" si="10"/>
        <v>19.166</v>
      </c>
      <c r="N42" s="40">
        <f t="shared" si="2"/>
        <v>2</v>
      </c>
      <c r="O42" s="8">
        <v>89.9375</v>
      </c>
      <c r="P42" s="6">
        <v>62.956249999999997</v>
      </c>
      <c r="Q42" s="40">
        <f t="shared" si="3"/>
        <v>8</v>
      </c>
      <c r="R42" s="38">
        <v>0</v>
      </c>
      <c r="S42" s="38">
        <v>0</v>
      </c>
      <c r="T42" s="38">
        <v>3</v>
      </c>
      <c r="U42" s="38">
        <f t="shared" si="4"/>
        <v>3</v>
      </c>
      <c r="V42" s="38">
        <f t="shared" si="5"/>
        <v>0.30000000000000004</v>
      </c>
      <c r="W42" s="40">
        <f t="shared" si="6"/>
        <v>10</v>
      </c>
      <c r="X42" s="35">
        <f t="shared" si="7"/>
        <v>82.422249999999991</v>
      </c>
      <c r="Y42" s="49">
        <f t="shared" si="8"/>
        <v>5</v>
      </c>
      <c r="Z42" s="49">
        <v>9</v>
      </c>
      <c r="AA42" s="47"/>
    </row>
    <row r="43" spans="1:27" ht="12" customHeight="1">
      <c r="A43" s="62" t="s">
        <v>111</v>
      </c>
      <c r="B43" s="62" t="s">
        <v>112</v>
      </c>
      <c r="C43" s="38">
        <v>49.555999999999997</v>
      </c>
      <c r="D43" s="38">
        <v>2</v>
      </c>
      <c r="E43" s="38">
        <v>0</v>
      </c>
      <c r="F43" s="38">
        <v>0</v>
      </c>
      <c r="G43" s="6">
        <v>0</v>
      </c>
      <c r="H43" s="38">
        <v>15</v>
      </c>
      <c r="I43" s="38">
        <v>0</v>
      </c>
      <c r="J43" s="38">
        <v>0</v>
      </c>
      <c r="K43" s="39">
        <v>0</v>
      </c>
      <c r="L43" s="35">
        <f t="shared" si="9"/>
        <v>66.555999999999997</v>
      </c>
      <c r="M43" s="6">
        <f t="shared" si="10"/>
        <v>13.311199999999999</v>
      </c>
      <c r="N43" s="40">
        <f t="shared" si="2"/>
        <v>38</v>
      </c>
      <c r="O43" s="8">
        <v>79.6875</v>
      </c>
      <c r="P43" s="6">
        <v>55.78125</v>
      </c>
      <c r="Q43" s="40">
        <f t="shared" si="3"/>
        <v>39</v>
      </c>
      <c r="R43" s="38">
        <v>0</v>
      </c>
      <c r="S43" s="38">
        <v>0</v>
      </c>
      <c r="T43" s="38">
        <v>0</v>
      </c>
      <c r="U43" s="38">
        <f t="shared" si="4"/>
        <v>0</v>
      </c>
      <c r="V43" s="38">
        <f t="shared" si="5"/>
        <v>0</v>
      </c>
      <c r="W43" s="40">
        <f t="shared" si="6"/>
        <v>24</v>
      </c>
      <c r="X43" s="35">
        <f t="shared" si="7"/>
        <v>69.092449999999999</v>
      </c>
      <c r="Y43" s="49">
        <f t="shared" si="8"/>
        <v>40</v>
      </c>
      <c r="Z43" s="49">
        <v>99</v>
      </c>
      <c r="AA43" s="47"/>
    </row>
    <row r="44" spans="1:27" ht="12" customHeight="1">
      <c r="A44" s="62" t="s">
        <v>113</v>
      </c>
      <c r="B44" s="62" t="s">
        <v>114</v>
      </c>
      <c r="C44" s="38">
        <v>49.63</v>
      </c>
      <c r="D44" s="38">
        <v>2</v>
      </c>
      <c r="E44" s="38">
        <v>0</v>
      </c>
      <c r="F44" s="38">
        <v>0</v>
      </c>
      <c r="G44" s="6">
        <v>5</v>
      </c>
      <c r="H44" s="38">
        <v>15.5</v>
      </c>
      <c r="I44" s="38">
        <v>0</v>
      </c>
      <c r="J44" s="38">
        <v>0</v>
      </c>
      <c r="K44" s="39">
        <v>0</v>
      </c>
      <c r="L44" s="35">
        <f t="shared" si="9"/>
        <v>72.13</v>
      </c>
      <c r="M44" s="6">
        <f t="shared" si="10"/>
        <v>14.426</v>
      </c>
      <c r="N44" s="40">
        <f t="shared" si="2"/>
        <v>17</v>
      </c>
      <c r="O44" s="8">
        <v>83.0625</v>
      </c>
      <c r="P44" s="6">
        <v>58.143749999999997</v>
      </c>
      <c r="Q44" s="40">
        <f t="shared" si="3"/>
        <v>31</v>
      </c>
      <c r="R44" s="38">
        <v>35</v>
      </c>
      <c r="S44" s="38">
        <v>0</v>
      </c>
      <c r="T44" s="38">
        <v>3</v>
      </c>
      <c r="U44" s="38">
        <f t="shared" si="4"/>
        <v>38</v>
      </c>
      <c r="V44" s="38">
        <f t="shared" si="5"/>
        <v>3.8000000000000003</v>
      </c>
      <c r="W44" s="40">
        <f t="shared" si="6"/>
        <v>2</v>
      </c>
      <c r="X44" s="35">
        <f t="shared" si="7"/>
        <v>76.369749999999996</v>
      </c>
      <c r="Y44" s="49">
        <f t="shared" si="8"/>
        <v>17</v>
      </c>
      <c r="Z44" s="49">
        <v>30</v>
      </c>
      <c r="AA44" s="58"/>
    </row>
    <row r="45" spans="1:27" ht="12" customHeight="1">
      <c r="A45" s="62" t="s">
        <v>115</v>
      </c>
      <c r="B45" s="62" t="s">
        <v>116</v>
      </c>
      <c r="C45" s="38">
        <v>49.5</v>
      </c>
      <c r="D45" s="38">
        <v>2</v>
      </c>
      <c r="E45" s="38">
        <v>0</v>
      </c>
      <c r="F45" s="38">
        <v>0</v>
      </c>
      <c r="G45" s="6">
        <v>5</v>
      </c>
      <c r="H45" s="38">
        <v>15</v>
      </c>
      <c r="I45" s="38">
        <v>0</v>
      </c>
      <c r="J45" s="38">
        <v>0</v>
      </c>
      <c r="K45" s="39">
        <v>0</v>
      </c>
      <c r="L45" s="35">
        <f t="shared" si="9"/>
        <v>71.5</v>
      </c>
      <c r="M45" s="6">
        <f t="shared" si="10"/>
        <v>14.3</v>
      </c>
      <c r="N45" s="40">
        <f t="shared" si="2"/>
        <v>24</v>
      </c>
      <c r="O45" s="8">
        <v>87.1875</v>
      </c>
      <c r="P45" s="6">
        <v>61.03125</v>
      </c>
      <c r="Q45" s="40">
        <f t="shared" si="3"/>
        <v>19</v>
      </c>
      <c r="R45" s="38">
        <v>0</v>
      </c>
      <c r="S45" s="38">
        <v>0</v>
      </c>
      <c r="T45" s="38">
        <v>0</v>
      </c>
      <c r="U45" s="38">
        <f t="shared" si="4"/>
        <v>0</v>
      </c>
      <c r="V45" s="38">
        <f t="shared" si="5"/>
        <v>0</v>
      </c>
      <c r="W45" s="40">
        <f t="shared" si="6"/>
        <v>24</v>
      </c>
      <c r="X45" s="35">
        <f t="shared" si="7"/>
        <v>75.331249999999997</v>
      </c>
      <c r="Y45" s="49">
        <f t="shared" si="8"/>
        <v>20</v>
      </c>
      <c r="Z45" s="49">
        <v>38</v>
      </c>
      <c r="AA45" s="58"/>
    </row>
    <row r="46" spans="1:27" s="51" customFormat="1" ht="12" customHeight="1">
      <c r="A46" s="63" t="s">
        <v>117</v>
      </c>
      <c r="B46" s="63" t="s">
        <v>118</v>
      </c>
      <c r="C46" s="38">
        <v>49.572000000000003</v>
      </c>
      <c r="D46" s="38">
        <v>2</v>
      </c>
      <c r="E46" s="38">
        <v>0</v>
      </c>
      <c r="F46" s="38">
        <v>0</v>
      </c>
      <c r="G46" s="6">
        <v>0</v>
      </c>
      <c r="H46" s="38">
        <v>15</v>
      </c>
      <c r="I46" s="38">
        <v>0</v>
      </c>
      <c r="J46" s="38">
        <v>0</v>
      </c>
      <c r="K46" s="39">
        <v>0</v>
      </c>
      <c r="L46" s="35">
        <f t="shared" si="9"/>
        <v>66.572000000000003</v>
      </c>
      <c r="M46" s="6">
        <f t="shared" si="10"/>
        <v>13.314400000000001</v>
      </c>
      <c r="N46" s="40">
        <f t="shared" si="2"/>
        <v>35</v>
      </c>
      <c r="O46" s="8">
        <v>84.4375</v>
      </c>
      <c r="P46" s="6">
        <v>59.106250000000003</v>
      </c>
      <c r="Q46" s="40">
        <f t="shared" si="3"/>
        <v>28</v>
      </c>
      <c r="R46" s="38">
        <v>0</v>
      </c>
      <c r="S46" s="38">
        <v>0</v>
      </c>
      <c r="T46" s="38">
        <v>0</v>
      </c>
      <c r="U46" s="38">
        <f t="shared" si="4"/>
        <v>0</v>
      </c>
      <c r="V46" s="38">
        <f t="shared" si="5"/>
        <v>0</v>
      </c>
      <c r="W46" s="40">
        <f t="shared" si="6"/>
        <v>24</v>
      </c>
      <c r="X46" s="35">
        <f t="shared" si="7"/>
        <v>72.420650000000009</v>
      </c>
      <c r="Y46" s="49">
        <f t="shared" si="8"/>
        <v>31</v>
      </c>
      <c r="Z46" s="40">
        <v>68</v>
      </c>
      <c r="AA46" s="47"/>
    </row>
    <row r="47" spans="1:27" s="1" customFormat="1" ht="12" customHeight="1">
      <c r="A47" s="62" t="s">
        <v>119</v>
      </c>
      <c r="B47" s="62" t="s">
        <v>120</v>
      </c>
      <c r="C47" s="38">
        <v>49.613999999999997</v>
      </c>
      <c r="D47" s="38">
        <v>2</v>
      </c>
      <c r="E47" s="38">
        <v>0</v>
      </c>
      <c r="F47" s="38">
        <v>0</v>
      </c>
      <c r="G47" s="6">
        <v>0</v>
      </c>
      <c r="H47" s="38">
        <v>15</v>
      </c>
      <c r="I47" s="38">
        <v>0</v>
      </c>
      <c r="J47" s="38">
        <v>0</v>
      </c>
      <c r="K47" s="39">
        <v>0</v>
      </c>
      <c r="L47" s="35">
        <f t="shared" si="9"/>
        <v>66.614000000000004</v>
      </c>
      <c r="M47" s="6">
        <f t="shared" si="10"/>
        <v>13.322800000000001</v>
      </c>
      <c r="N47" s="40">
        <f t="shared" si="2"/>
        <v>33</v>
      </c>
      <c r="O47" s="8">
        <v>84.5</v>
      </c>
      <c r="P47" s="6">
        <v>59.15</v>
      </c>
      <c r="Q47" s="40">
        <f t="shared" si="3"/>
        <v>27</v>
      </c>
      <c r="R47" s="38">
        <v>0</v>
      </c>
      <c r="S47" s="38">
        <v>0</v>
      </c>
      <c r="T47" s="38">
        <v>0</v>
      </c>
      <c r="U47" s="38">
        <f t="shared" si="4"/>
        <v>0</v>
      </c>
      <c r="V47" s="38">
        <f t="shared" si="5"/>
        <v>0</v>
      </c>
      <c r="W47" s="40">
        <f t="shared" si="6"/>
        <v>24</v>
      </c>
      <c r="X47" s="35">
        <f t="shared" si="7"/>
        <v>72.472800000000007</v>
      </c>
      <c r="Y47" s="49">
        <f t="shared" si="8"/>
        <v>30</v>
      </c>
      <c r="Z47" s="49">
        <v>67</v>
      </c>
      <c r="AA47" s="59"/>
    </row>
    <row r="48" spans="1:27" s="1" customFormat="1" ht="12" customHeight="1">
      <c r="A48" s="62" t="s">
        <v>121</v>
      </c>
      <c r="B48" s="62" t="s">
        <v>122</v>
      </c>
      <c r="C48" s="38">
        <v>49.65</v>
      </c>
      <c r="D48" s="38">
        <v>2</v>
      </c>
      <c r="E48" s="38">
        <v>0</v>
      </c>
      <c r="F48" s="38">
        <v>0</v>
      </c>
      <c r="G48" s="6">
        <v>0</v>
      </c>
      <c r="H48" s="38">
        <v>15.5</v>
      </c>
      <c r="I48" s="38">
        <v>0</v>
      </c>
      <c r="J48" s="38">
        <v>0</v>
      </c>
      <c r="K48" s="39">
        <v>0</v>
      </c>
      <c r="L48" s="35">
        <f t="shared" si="9"/>
        <v>67.150000000000006</v>
      </c>
      <c r="M48" s="6">
        <f t="shared" si="10"/>
        <v>13.430000000000001</v>
      </c>
      <c r="N48" s="40">
        <f t="shared" si="2"/>
        <v>30</v>
      </c>
      <c r="O48" s="8">
        <v>82.3125</v>
      </c>
      <c r="P48" s="6">
        <v>57.618749999999999</v>
      </c>
      <c r="Q48" s="40">
        <f t="shared" si="3"/>
        <v>35</v>
      </c>
      <c r="R48" s="38">
        <v>15</v>
      </c>
      <c r="S48" s="38">
        <v>0</v>
      </c>
      <c r="T48" s="38">
        <v>3</v>
      </c>
      <c r="U48" s="38">
        <f t="shared" si="4"/>
        <v>18</v>
      </c>
      <c r="V48" s="38">
        <f t="shared" si="5"/>
        <v>1.8</v>
      </c>
      <c r="W48" s="40">
        <f t="shared" si="6"/>
        <v>6</v>
      </c>
      <c r="X48" s="35">
        <f t="shared" si="7"/>
        <v>72.848749999999995</v>
      </c>
      <c r="Y48" s="49">
        <f t="shared" si="8"/>
        <v>28</v>
      </c>
      <c r="Z48" s="49">
        <v>59</v>
      </c>
      <c r="AA48" s="59"/>
    </row>
    <row r="49" spans="1:27" s="1" customFormat="1" ht="12" customHeight="1">
      <c r="A49" s="64" t="s">
        <v>123</v>
      </c>
      <c r="B49" s="64" t="s">
        <v>124</v>
      </c>
      <c r="C49" s="42">
        <v>49.445999999999998</v>
      </c>
      <c r="D49" s="42">
        <v>2</v>
      </c>
      <c r="E49" s="42">
        <v>0</v>
      </c>
      <c r="F49" s="42">
        <v>0</v>
      </c>
      <c r="G49" s="44">
        <v>0</v>
      </c>
      <c r="H49" s="42">
        <v>15</v>
      </c>
      <c r="I49" s="42">
        <v>0</v>
      </c>
      <c r="J49" s="42">
        <v>0</v>
      </c>
      <c r="K49" s="43">
        <v>0</v>
      </c>
      <c r="L49" s="37">
        <f t="shared" si="9"/>
        <v>66.445999999999998</v>
      </c>
      <c r="M49" s="44">
        <f t="shared" si="10"/>
        <v>13.289200000000001</v>
      </c>
      <c r="N49" s="45">
        <f t="shared" si="2"/>
        <v>44</v>
      </c>
      <c r="O49" s="12">
        <v>73.625</v>
      </c>
      <c r="P49" s="44">
        <v>51.537500000000001</v>
      </c>
      <c r="Q49" s="45">
        <f t="shared" si="3"/>
        <v>44</v>
      </c>
      <c r="R49" s="42">
        <v>0</v>
      </c>
      <c r="S49" s="42">
        <v>0</v>
      </c>
      <c r="T49" s="42">
        <v>0</v>
      </c>
      <c r="U49" s="42">
        <f t="shared" si="4"/>
        <v>0</v>
      </c>
      <c r="V49" s="42">
        <f t="shared" si="5"/>
        <v>0</v>
      </c>
      <c r="W49" s="45">
        <f t="shared" si="6"/>
        <v>24</v>
      </c>
      <c r="X49" s="37">
        <f t="shared" si="7"/>
        <v>64.826700000000002</v>
      </c>
      <c r="Y49" s="50">
        <f t="shared" si="8"/>
        <v>44</v>
      </c>
      <c r="Z49" s="50">
        <v>121</v>
      </c>
      <c r="AA49" s="48"/>
    </row>
    <row r="50" spans="1:27" s="51" customFormat="1" ht="12" customHeight="1">
      <c r="A50" s="63" t="s">
        <v>125</v>
      </c>
      <c r="B50" s="63" t="s">
        <v>126</v>
      </c>
      <c r="C50" s="38">
        <v>49.576000000000001</v>
      </c>
      <c r="D50" s="38">
        <v>2</v>
      </c>
      <c r="E50" s="38">
        <v>0</v>
      </c>
      <c r="F50" s="38">
        <v>0</v>
      </c>
      <c r="G50" s="6">
        <v>5</v>
      </c>
      <c r="H50" s="38">
        <v>15</v>
      </c>
      <c r="I50" s="38">
        <v>0</v>
      </c>
      <c r="J50" s="38">
        <v>0</v>
      </c>
      <c r="K50" s="39">
        <v>0</v>
      </c>
      <c r="L50" s="35">
        <f t="shared" si="9"/>
        <v>71.575999999999993</v>
      </c>
      <c r="M50" s="6">
        <f t="shared" si="10"/>
        <v>14.315199999999999</v>
      </c>
      <c r="N50" s="40">
        <f t="shared" si="2"/>
        <v>22</v>
      </c>
      <c r="O50" s="8">
        <v>79.3125</v>
      </c>
      <c r="P50" s="6">
        <v>55.518749999999997</v>
      </c>
      <c r="Q50" s="40">
        <f t="shared" si="3"/>
        <v>40</v>
      </c>
      <c r="R50" s="38">
        <v>0</v>
      </c>
      <c r="S50" s="38">
        <v>0</v>
      </c>
      <c r="T50" s="38">
        <v>0</v>
      </c>
      <c r="U50" s="38">
        <f t="shared" si="4"/>
        <v>0</v>
      </c>
      <c r="V50" s="38">
        <f t="shared" si="5"/>
        <v>0</v>
      </c>
      <c r="W50" s="40">
        <f t="shared" si="6"/>
        <v>24</v>
      </c>
      <c r="X50" s="35">
        <f t="shared" si="7"/>
        <v>69.833950000000002</v>
      </c>
      <c r="Y50" s="49">
        <f t="shared" si="8"/>
        <v>39</v>
      </c>
      <c r="Z50" s="40">
        <v>94</v>
      </c>
      <c r="AA50" s="47"/>
    </row>
    <row r="51" spans="1:27" s="1" customFormat="1" ht="12" customHeight="1">
      <c r="A51" s="62" t="s">
        <v>127</v>
      </c>
      <c r="B51" s="62" t="s">
        <v>128</v>
      </c>
      <c r="C51" s="38">
        <v>49.561999999999998</v>
      </c>
      <c r="D51" s="38">
        <v>2</v>
      </c>
      <c r="E51" s="38">
        <v>0</v>
      </c>
      <c r="F51" s="38">
        <v>0</v>
      </c>
      <c r="G51" s="6">
        <v>0</v>
      </c>
      <c r="H51" s="38">
        <v>15</v>
      </c>
      <c r="I51" s="38">
        <v>0</v>
      </c>
      <c r="J51" s="38">
        <v>0</v>
      </c>
      <c r="K51" s="39">
        <v>0</v>
      </c>
      <c r="L51" s="35">
        <f t="shared" si="9"/>
        <v>66.561999999999998</v>
      </c>
      <c r="M51" s="6">
        <f t="shared" si="10"/>
        <v>13.3124</v>
      </c>
      <c r="N51" s="40">
        <f t="shared" si="2"/>
        <v>37</v>
      </c>
      <c r="O51" s="8">
        <v>85.3125</v>
      </c>
      <c r="P51" s="6">
        <v>59.71875</v>
      </c>
      <c r="Q51" s="40">
        <f t="shared" si="3"/>
        <v>24</v>
      </c>
      <c r="R51" s="38">
        <v>0</v>
      </c>
      <c r="S51" s="38">
        <v>0</v>
      </c>
      <c r="T51" s="38">
        <v>0</v>
      </c>
      <c r="U51" s="38">
        <f t="shared" si="4"/>
        <v>0</v>
      </c>
      <c r="V51" s="38">
        <f t="shared" si="5"/>
        <v>0</v>
      </c>
      <c r="W51" s="40">
        <f t="shared" si="6"/>
        <v>24</v>
      </c>
      <c r="X51" s="35">
        <f t="shared" si="7"/>
        <v>73.031149999999997</v>
      </c>
      <c r="Y51" s="49">
        <f t="shared" si="8"/>
        <v>27</v>
      </c>
      <c r="Z51" s="49">
        <v>58</v>
      </c>
      <c r="AA51" s="59"/>
    </row>
    <row r="52" spans="1:27" s="1" customFormat="1" ht="12" customHeight="1">
      <c r="A52" s="64" t="s">
        <v>129</v>
      </c>
      <c r="B52" s="64" t="s">
        <v>130</v>
      </c>
      <c r="C52" s="42">
        <v>49.756</v>
      </c>
      <c r="D52" s="42">
        <v>2</v>
      </c>
      <c r="E52" s="42">
        <v>0</v>
      </c>
      <c r="F52" s="42">
        <v>0</v>
      </c>
      <c r="G52" s="44">
        <v>5</v>
      </c>
      <c r="H52" s="42">
        <v>16.5</v>
      </c>
      <c r="I52" s="42">
        <v>0</v>
      </c>
      <c r="J52" s="42">
        <v>0</v>
      </c>
      <c r="K52" s="43">
        <v>0</v>
      </c>
      <c r="L52" s="37">
        <f t="shared" si="9"/>
        <v>73.256</v>
      </c>
      <c r="M52" s="44">
        <f t="shared" si="10"/>
        <v>14.651200000000001</v>
      </c>
      <c r="N52" s="45">
        <f t="shared" si="2"/>
        <v>16</v>
      </c>
      <c r="O52" s="12">
        <v>79.8125</v>
      </c>
      <c r="P52" s="44">
        <v>55.868749999999999</v>
      </c>
      <c r="Q52" s="45">
        <f t="shared" si="3"/>
        <v>38</v>
      </c>
      <c r="R52" s="42">
        <v>0</v>
      </c>
      <c r="S52" s="42">
        <v>0</v>
      </c>
      <c r="T52" s="42">
        <v>0</v>
      </c>
      <c r="U52" s="42">
        <f t="shared" si="4"/>
        <v>0</v>
      </c>
      <c r="V52" s="42">
        <f t="shared" si="5"/>
        <v>0</v>
      </c>
      <c r="W52" s="45">
        <f t="shared" si="6"/>
        <v>24</v>
      </c>
      <c r="X52" s="37">
        <f t="shared" si="7"/>
        <v>70.519949999999994</v>
      </c>
      <c r="Y52" s="50">
        <f t="shared" si="8"/>
        <v>37</v>
      </c>
      <c r="Z52" s="50">
        <v>89</v>
      </c>
      <c r="AA52" s="48"/>
    </row>
    <row r="53" spans="1:27">
      <c r="L53" s="53"/>
      <c r="M53" s="54"/>
    </row>
    <row r="54" spans="1:27">
      <c r="L54" s="53"/>
      <c r="M54" s="54"/>
    </row>
    <row r="55" spans="1:27">
      <c r="L55" s="53"/>
      <c r="M55" s="54"/>
    </row>
    <row r="56" spans="1:27">
      <c r="L56" s="53"/>
      <c r="M56" s="54"/>
    </row>
    <row r="57" spans="1:27">
      <c r="L57" s="53"/>
      <c r="M57" s="54"/>
    </row>
    <row r="58" spans="1:27">
      <c r="L58" s="53"/>
      <c r="M58" s="54"/>
    </row>
    <row r="59" spans="1:27">
      <c r="L59" s="53"/>
      <c r="M59" s="54"/>
    </row>
    <row r="60" spans="1:27">
      <c r="L60" s="53"/>
    </row>
  </sheetData>
  <mergeCells count="27">
    <mergeCell ref="A1:AA1"/>
    <mergeCell ref="A2:AA2"/>
    <mergeCell ref="A3:Y3"/>
    <mergeCell ref="Z3:AA3"/>
    <mergeCell ref="C4:N4"/>
    <mergeCell ref="O4:Q4"/>
    <mergeCell ref="R4:W4"/>
    <mergeCell ref="A4:A7"/>
    <mergeCell ref="B4:B7"/>
    <mergeCell ref="X4:X7"/>
    <mergeCell ref="Y4:Y7"/>
    <mergeCell ref="Z4:Z7"/>
    <mergeCell ref="AA4:AA7"/>
    <mergeCell ref="C5:N5"/>
    <mergeCell ref="O5:Q5"/>
    <mergeCell ref="R5:W5"/>
    <mergeCell ref="D6:G6"/>
    <mergeCell ref="I6:K6"/>
    <mergeCell ref="L6:L7"/>
    <mergeCell ref="M6:M7"/>
    <mergeCell ref="N6:N7"/>
    <mergeCell ref="W6:W7"/>
    <mergeCell ref="O6:O7"/>
    <mergeCell ref="P6:P7"/>
    <mergeCell ref="Q6:Q7"/>
    <mergeCell ref="U6:U7"/>
    <mergeCell ref="V6:V7"/>
  </mergeCells>
  <phoneticPr fontId="9" type="noConversion"/>
  <pageMargins left="0" right="0" top="0" bottom="0" header="0.31496062992126" footer="0.31496062992126"/>
  <pageSetup paperSize="9" scale="8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"/>
  <sheetViews>
    <sheetView workbookViewId="0">
      <selection activeCell="AC18" sqref="AC18"/>
    </sheetView>
  </sheetViews>
  <sheetFormatPr defaultColWidth="10" defaultRowHeight="11.25"/>
  <cols>
    <col min="1" max="1" width="8" style="2" customWidth="1"/>
    <col min="2" max="2" width="6.875" style="2" customWidth="1"/>
    <col min="3" max="3" width="6.25" style="2" customWidth="1"/>
    <col min="4" max="4" width="5" style="2" customWidth="1"/>
    <col min="5" max="5" width="5.375" style="2" customWidth="1"/>
    <col min="6" max="6" width="5.25" style="2" customWidth="1"/>
    <col min="7" max="8" width="6.25" style="2" customWidth="1"/>
    <col min="9" max="9" width="5.25" style="2" customWidth="1"/>
    <col min="10" max="10" width="6.25" style="2" customWidth="1"/>
    <col min="11" max="11" width="5.5" style="2" customWidth="1"/>
    <col min="12" max="12" width="5.625" style="2" customWidth="1"/>
    <col min="13" max="13" width="5.875" style="2" customWidth="1"/>
    <col min="14" max="14" width="5.25" style="2" customWidth="1"/>
    <col min="15" max="15" width="6.625" style="2" customWidth="1"/>
    <col min="16" max="16" width="6.25" style="2" customWidth="1"/>
    <col min="17" max="17" width="4.125" style="2" customWidth="1"/>
    <col min="18" max="18" width="7.125" style="2" customWidth="1"/>
    <col min="19" max="19" width="5.5" style="2" customWidth="1"/>
    <col min="20" max="21" width="5.875" style="2" customWidth="1"/>
    <col min="22" max="22" width="5.375" style="2" customWidth="1"/>
    <col min="23" max="23" width="4.75" style="2" customWidth="1"/>
    <col min="24" max="24" width="6.25" style="2" customWidth="1"/>
    <col min="25" max="25" width="5.25" style="2" customWidth="1"/>
    <col min="26" max="26" width="6" style="2" customWidth="1"/>
    <col min="27" max="27" width="6.875" style="2" customWidth="1"/>
    <col min="28" max="16384" width="10" style="2"/>
  </cols>
  <sheetData>
    <row r="1" spans="1:27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27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</row>
    <row r="3" spans="1:27">
      <c r="A3" s="85" t="s">
        <v>131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6"/>
      <c r="S3" s="86"/>
      <c r="T3" s="86"/>
      <c r="U3" s="86"/>
      <c r="V3" s="86"/>
      <c r="W3" s="86"/>
      <c r="X3" s="86"/>
      <c r="Y3" s="86"/>
      <c r="Z3" s="87">
        <v>44630</v>
      </c>
      <c r="AA3" s="83"/>
    </row>
    <row r="4" spans="1:27" ht="11.25" customHeight="1">
      <c r="A4" s="92" t="s">
        <v>3</v>
      </c>
      <c r="B4" s="79" t="s">
        <v>4</v>
      </c>
      <c r="C4" s="88" t="s">
        <v>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8" t="s">
        <v>6</v>
      </c>
      <c r="P4" s="89"/>
      <c r="Q4" s="89"/>
      <c r="R4" s="90" t="s">
        <v>7</v>
      </c>
      <c r="S4" s="91"/>
      <c r="T4" s="91"/>
      <c r="U4" s="91"/>
      <c r="V4" s="91"/>
      <c r="W4" s="91"/>
      <c r="X4" s="74" t="s">
        <v>8</v>
      </c>
      <c r="Y4" s="97" t="s">
        <v>9</v>
      </c>
      <c r="Z4" s="97" t="s">
        <v>10</v>
      </c>
      <c r="AA4" s="74" t="s">
        <v>11</v>
      </c>
    </row>
    <row r="5" spans="1:27" ht="8.25" customHeight="1">
      <c r="A5" s="93"/>
      <c r="B5" s="95"/>
      <c r="C5" s="100" t="s">
        <v>12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  <c r="O5" s="103" t="s">
        <v>13</v>
      </c>
      <c r="P5" s="103"/>
      <c r="Q5" s="103"/>
      <c r="R5" s="104" t="s">
        <v>14</v>
      </c>
      <c r="S5" s="105"/>
      <c r="T5" s="105"/>
      <c r="U5" s="105"/>
      <c r="V5" s="105"/>
      <c r="W5" s="106"/>
      <c r="X5" s="96"/>
      <c r="Y5" s="98"/>
      <c r="Z5" s="98"/>
      <c r="AA5" s="96"/>
    </row>
    <row r="6" spans="1:27" ht="12">
      <c r="A6" s="93"/>
      <c r="B6" s="95"/>
      <c r="C6" s="3" t="s">
        <v>15</v>
      </c>
      <c r="D6" s="76" t="s">
        <v>16</v>
      </c>
      <c r="E6" s="76"/>
      <c r="F6" s="76"/>
      <c r="G6" s="77"/>
      <c r="H6" s="4" t="s">
        <v>17</v>
      </c>
      <c r="I6" s="78" t="s">
        <v>18</v>
      </c>
      <c r="J6" s="76"/>
      <c r="K6" s="77"/>
      <c r="L6" s="79" t="s">
        <v>19</v>
      </c>
      <c r="M6" s="72" t="s">
        <v>20</v>
      </c>
      <c r="N6" s="74" t="s">
        <v>21</v>
      </c>
      <c r="O6" s="72" t="s">
        <v>22</v>
      </c>
      <c r="P6" s="72" t="s">
        <v>23</v>
      </c>
      <c r="Q6" s="74" t="s">
        <v>21</v>
      </c>
      <c r="R6" s="25" t="s">
        <v>24</v>
      </c>
      <c r="S6" s="25" t="s">
        <v>25</v>
      </c>
      <c r="T6" s="25" t="s">
        <v>26</v>
      </c>
      <c r="U6" s="72" t="s">
        <v>27</v>
      </c>
      <c r="V6" s="72" t="s">
        <v>28</v>
      </c>
      <c r="W6" s="70" t="s">
        <v>21</v>
      </c>
      <c r="X6" s="96"/>
      <c r="Y6" s="98"/>
      <c r="Z6" s="98"/>
      <c r="AA6" s="96"/>
    </row>
    <row r="7" spans="1:27" ht="24" customHeight="1">
      <c r="A7" s="94"/>
      <c r="B7" s="75"/>
      <c r="C7" s="5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75"/>
      <c r="M7" s="73"/>
      <c r="N7" s="80"/>
      <c r="O7" s="73"/>
      <c r="P7" s="73"/>
      <c r="Q7" s="75"/>
      <c r="R7" s="6" t="s">
        <v>38</v>
      </c>
      <c r="S7" s="6" t="s">
        <v>39</v>
      </c>
      <c r="T7" s="6" t="s">
        <v>40</v>
      </c>
      <c r="U7" s="73"/>
      <c r="V7" s="73"/>
      <c r="W7" s="71"/>
      <c r="X7" s="80"/>
      <c r="Y7" s="99"/>
      <c r="Z7" s="99"/>
      <c r="AA7" s="80"/>
    </row>
    <row r="8" spans="1:27" ht="12" customHeight="1">
      <c r="A8" s="65" t="s">
        <v>132</v>
      </c>
      <c r="B8" s="65" t="s">
        <v>133</v>
      </c>
      <c r="C8" s="34">
        <v>48.95</v>
      </c>
      <c r="D8" s="8">
        <v>0</v>
      </c>
      <c r="E8" s="8">
        <v>0</v>
      </c>
      <c r="F8" s="8">
        <v>0</v>
      </c>
      <c r="G8" s="35">
        <v>5</v>
      </c>
      <c r="H8" s="8">
        <v>15</v>
      </c>
      <c r="I8" s="38">
        <v>0</v>
      </c>
      <c r="J8" s="38">
        <v>0</v>
      </c>
      <c r="K8" s="39">
        <v>0</v>
      </c>
      <c r="L8" s="35">
        <f>SUM(C8:K8)</f>
        <v>68.95</v>
      </c>
      <c r="M8" s="6">
        <f>L8*0.2</f>
        <v>13.790000000000001</v>
      </c>
      <c r="N8" s="40">
        <f>_xlfn.RANK.EQ(M8,$M$8:$M$48)</f>
        <v>13</v>
      </c>
      <c r="O8" s="41">
        <v>84.8125</v>
      </c>
      <c r="P8" s="41">
        <f t="shared" ref="P8:P48" si="0">O8*0.7</f>
        <v>59.368749999999999</v>
      </c>
      <c r="Q8" s="47">
        <f t="shared" ref="Q8:Q48" si="1">_xlfn.RANK.EQ(P8,$P$8:$P$48)</f>
        <v>12</v>
      </c>
      <c r="R8" s="38">
        <v>0</v>
      </c>
      <c r="S8" s="38">
        <v>0</v>
      </c>
      <c r="T8" s="38">
        <v>0</v>
      </c>
      <c r="U8" s="38">
        <f>SUM(R8:T8)</f>
        <v>0</v>
      </c>
      <c r="V8" s="38">
        <f>U8*0.1</f>
        <v>0</v>
      </c>
      <c r="W8" s="40">
        <f>_xlfn.RANK.EQ(V8,$V$8:$V$48)</f>
        <v>10</v>
      </c>
      <c r="X8" s="35">
        <f>M8+P8+V8</f>
        <v>73.158749999999998</v>
      </c>
      <c r="Y8" s="49">
        <f>_xlfn.RANK.EQ(X8,$X$8:$X$48)</f>
        <v>11</v>
      </c>
      <c r="Z8" s="49">
        <v>56</v>
      </c>
      <c r="AA8" s="40"/>
    </row>
    <row r="9" spans="1:27" ht="12" customHeight="1">
      <c r="A9" s="65" t="s">
        <v>134</v>
      </c>
      <c r="B9" s="65" t="s">
        <v>135</v>
      </c>
      <c r="C9" s="34">
        <v>48.26</v>
      </c>
      <c r="D9" s="8">
        <v>0</v>
      </c>
      <c r="E9" s="8">
        <v>0</v>
      </c>
      <c r="F9" s="8">
        <v>0</v>
      </c>
      <c r="G9" s="35">
        <v>5</v>
      </c>
      <c r="H9" s="8">
        <v>15</v>
      </c>
      <c r="I9" s="38">
        <v>0</v>
      </c>
      <c r="J9" s="38">
        <v>0</v>
      </c>
      <c r="K9" s="38">
        <v>0</v>
      </c>
      <c r="L9" s="35">
        <f t="shared" ref="L9:L48" si="2">SUM(C9:K9)</f>
        <v>68.259999999999991</v>
      </c>
      <c r="M9" s="6">
        <f t="shared" ref="M9:M48" si="3">L9*0.2</f>
        <v>13.651999999999999</v>
      </c>
      <c r="N9" s="40">
        <f t="shared" ref="N9:N48" si="4">_xlfn.RANK.EQ(M9,$M$8:$M$48)</f>
        <v>20</v>
      </c>
      <c r="O9" s="41">
        <v>83.9375</v>
      </c>
      <c r="P9" s="41">
        <f t="shared" si="0"/>
        <v>58.756250000000001</v>
      </c>
      <c r="Q9" s="47">
        <f t="shared" si="1"/>
        <v>13</v>
      </c>
      <c r="R9" s="38">
        <v>0</v>
      </c>
      <c r="S9" s="38">
        <v>0</v>
      </c>
      <c r="T9" s="38">
        <v>0</v>
      </c>
      <c r="U9" s="38">
        <f t="shared" ref="U9:U48" si="5">SUM(R9:T9)</f>
        <v>0</v>
      </c>
      <c r="V9" s="38">
        <f t="shared" ref="V9:V48" si="6">U9*0.1</f>
        <v>0</v>
      </c>
      <c r="W9" s="40">
        <f t="shared" ref="W9:W48" si="7">_xlfn.RANK.EQ(V9,$V$8:$V$48)</f>
        <v>10</v>
      </c>
      <c r="X9" s="35">
        <f t="shared" ref="X9:X48" si="8">M9+P9+V9</f>
        <v>72.408249999999995</v>
      </c>
      <c r="Y9" s="49">
        <f t="shared" ref="Y9:Y48" si="9">_xlfn.RANK.EQ(X9,$X$8:$X$48)</f>
        <v>13</v>
      </c>
      <c r="Z9" s="49">
        <v>70</v>
      </c>
      <c r="AA9" s="47"/>
    </row>
    <row r="10" spans="1:27" ht="12" customHeight="1">
      <c r="A10" s="65" t="s">
        <v>136</v>
      </c>
      <c r="B10" s="65" t="s">
        <v>137</v>
      </c>
      <c r="C10" s="34">
        <v>48.75</v>
      </c>
      <c r="D10" s="8">
        <v>0</v>
      </c>
      <c r="E10" s="8">
        <v>0</v>
      </c>
      <c r="F10" s="8">
        <v>0</v>
      </c>
      <c r="G10" s="35">
        <v>5</v>
      </c>
      <c r="H10" s="8">
        <v>16</v>
      </c>
      <c r="I10" s="38">
        <v>0</v>
      </c>
      <c r="J10" s="38">
        <v>0</v>
      </c>
      <c r="K10" s="38">
        <v>0</v>
      </c>
      <c r="L10" s="35">
        <f t="shared" si="2"/>
        <v>69.75</v>
      </c>
      <c r="M10" s="6">
        <f t="shared" si="3"/>
        <v>13.950000000000001</v>
      </c>
      <c r="N10" s="40">
        <f t="shared" si="4"/>
        <v>10</v>
      </c>
      <c r="O10" s="41">
        <v>86.3125</v>
      </c>
      <c r="P10" s="41">
        <f t="shared" si="0"/>
        <v>60.418750000000003</v>
      </c>
      <c r="Q10" s="47">
        <f t="shared" si="1"/>
        <v>8</v>
      </c>
      <c r="R10" s="38">
        <v>0</v>
      </c>
      <c r="S10" s="38">
        <v>0</v>
      </c>
      <c r="T10" s="38">
        <v>0</v>
      </c>
      <c r="U10" s="38">
        <f t="shared" si="5"/>
        <v>0</v>
      </c>
      <c r="V10" s="38">
        <f t="shared" si="6"/>
        <v>0</v>
      </c>
      <c r="W10" s="40">
        <f t="shared" si="7"/>
        <v>10</v>
      </c>
      <c r="X10" s="35">
        <f t="shared" si="8"/>
        <v>74.368750000000006</v>
      </c>
      <c r="Y10" s="49">
        <f t="shared" si="9"/>
        <v>9</v>
      </c>
      <c r="Z10" s="49">
        <v>45</v>
      </c>
      <c r="AA10" s="47"/>
    </row>
    <row r="11" spans="1:27" s="1" customFormat="1" ht="12" customHeight="1">
      <c r="A11" s="65" t="s">
        <v>138</v>
      </c>
      <c r="B11" s="65" t="s">
        <v>139</v>
      </c>
      <c r="C11" s="34">
        <v>48.44</v>
      </c>
      <c r="D11" s="8">
        <v>0</v>
      </c>
      <c r="E11" s="8">
        <v>0</v>
      </c>
      <c r="F11" s="8">
        <v>0</v>
      </c>
      <c r="G11" s="35">
        <v>5</v>
      </c>
      <c r="H11" s="8">
        <v>15</v>
      </c>
      <c r="I11" s="38">
        <v>0</v>
      </c>
      <c r="J11" s="38">
        <v>0</v>
      </c>
      <c r="K11" s="38">
        <v>0</v>
      </c>
      <c r="L11" s="35">
        <f t="shared" si="2"/>
        <v>68.44</v>
      </c>
      <c r="M11" s="6">
        <f t="shared" si="3"/>
        <v>13.688000000000001</v>
      </c>
      <c r="N11" s="40">
        <f t="shared" si="4"/>
        <v>19</v>
      </c>
      <c r="O11" s="41">
        <v>83.375</v>
      </c>
      <c r="P11" s="41">
        <f t="shared" si="0"/>
        <v>58.362499999999997</v>
      </c>
      <c r="Q11" s="47">
        <f t="shared" si="1"/>
        <v>16</v>
      </c>
      <c r="R11" s="38">
        <v>0</v>
      </c>
      <c r="S11" s="38">
        <v>0</v>
      </c>
      <c r="T11" s="38">
        <v>0</v>
      </c>
      <c r="U11" s="38">
        <f t="shared" si="5"/>
        <v>0</v>
      </c>
      <c r="V11" s="38">
        <f t="shared" si="6"/>
        <v>0</v>
      </c>
      <c r="W11" s="40">
        <f t="shared" si="7"/>
        <v>10</v>
      </c>
      <c r="X11" s="35">
        <f t="shared" si="8"/>
        <v>72.0505</v>
      </c>
      <c r="Y11" s="49">
        <f t="shared" si="9"/>
        <v>15</v>
      </c>
      <c r="Z11" s="49">
        <v>77</v>
      </c>
      <c r="AA11" s="47"/>
    </row>
    <row r="12" spans="1:27" ht="12" customHeight="1">
      <c r="A12" s="65" t="s">
        <v>140</v>
      </c>
      <c r="B12" s="65" t="s">
        <v>141</v>
      </c>
      <c r="C12" s="34">
        <v>48.62</v>
      </c>
      <c r="D12" s="8">
        <v>0</v>
      </c>
      <c r="E12" s="8">
        <v>0</v>
      </c>
      <c r="F12" s="8">
        <v>0</v>
      </c>
      <c r="G12" s="35">
        <v>5</v>
      </c>
      <c r="H12" s="8">
        <v>15</v>
      </c>
      <c r="I12" s="38">
        <v>0</v>
      </c>
      <c r="J12" s="38">
        <v>0</v>
      </c>
      <c r="K12" s="38">
        <v>0</v>
      </c>
      <c r="L12" s="35">
        <f t="shared" si="2"/>
        <v>68.62</v>
      </c>
      <c r="M12" s="6">
        <f t="shared" si="3"/>
        <v>13.724000000000002</v>
      </c>
      <c r="N12" s="40">
        <f t="shared" si="4"/>
        <v>14</v>
      </c>
      <c r="O12" s="41">
        <v>86.1875</v>
      </c>
      <c r="P12" s="41">
        <f t="shared" si="0"/>
        <v>60.331249999999997</v>
      </c>
      <c r="Q12" s="47">
        <f t="shared" si="1"/>
        <v>9</v>
      </c>
      <c r="R12" s="38">
        <v>0</v>
      </c>
      <c r="S12" s="38">
        <v>0</v>
      </c>
      <c r="T12" s="38">
        <v>0</v>
      </c>
      <c r="U12" s="38">
        <f t="shared" si="5"/>
        <v>0</v>
      </c>
      <c r="V12" s="38">
        <f t="shared" si="6"/>
        <v>0</v>
      </c>
      <c r="W12" s="40">
        <f t="shared" si="7"/>
        <v>10</v>
      </c>
      <c r="X12" s="35">
        <f t="shared" si="8"/>
        <v>74.055250000000001</v>
      </c>
      <c r="Y12" s="49">
        <f t="shared" si="9"/>
        <v>10</v>
      </c>
      <c r="Z12" s="49">
        <v>48</v>
      </c>
      <c r="AA12" s="47"/>
    </row>
    <row r="13" spans="1:27" ht="12" customHeight="1">
      <c r="A13" s="65" t="s">
        <v>142</v>
      </c>
      <c r="B13" s="65" t="s">
        <v>143</v>
      </c>
      <c r="C13" s="34">
        <v>49.05</v>
      </c>
      <c r="D13" s="8">
        <v>0</v>
      </c>
      <c r="E13" s="8">
        <v>0</v>
      </c>
      <c r="F13" s="8">
        <v>0</v>
      </c>
      <c r="G13" s="35">
        <v>0</v>
      </c>
      <c r="H13" s="8">
        <v>15</v>
      </c>
      <c r="I13" s="38">
        <v>0</v>
      </c>
      <c r="J13" s="38">
        <v>0</v>
      </c>
      <c r="K13" s="38">
        <v>0</v>
      </c>
      <c r="L13" s="35">
        <f t="shared" si="2"/>
        <v>64.05</v>
      </c>
      <c r="M13" s="6">
        <f t="shared" si="3"/>
        <v>12.81</v>
      </c>
      <c r="N13" s="40">
        <f t="shared" si="4"/>
        <v>25</v>
      </c>
      <c r="O13" s="41">
        <v>85.375</v>
      </c>
      <c r="P13" s="41">
        <f t="shared" si="0"/>
        <v>59.762500000000003</v>
      </c>
      <c r="Q13" s="47">
        <f t="shared" si="1"/>
        <v>11</v>
      </c>
      <c r="R13" s="38">
        <v>0</v>
      </c>
      <c r="S13" s="38">
        <v>0</v>
      </c>
      <c r="T13" s="38">
        <v>1</v>
      </c>
      <c r="U13" s="38">
        <f t="shared" si="5"/>
        <v>1</v>
      </c>
      <c r="V13" s="38">
        <f t="shared" si="6"/>
        <v>0.1</v>
      </c>
      <c r="W13" s="40">
        <f t="shared" si="7"/>
        <v>5</v>
      </c>
      <c r="X13" s="35">
        <f t="shared" si="8"/>
        <v>72.672499999999999</v>
      </c>
      <c r="Y13" s="49">
        <f t="shared" si="9"/>
        <v>12</v>
      </c>
      <c r="Z13" s="49">
        <v>63</v>
      </c>
      <c r="AA13" s="47"/>
    </row>
    <row r="14" spans="1:27" s="68" customFormat="1" ht="12" customHeight="1">
      <c r="A14" s="65" t="s">
        <v>144</v>
      </c>
      <c r="B14" s="65" t="s">
        <v>145</v>
      </c>
      <c r="C14" s="34">
        <v>48.79</v>
      </c>
      <c r="D14" s="8">
        <v>0</v>
      </c>
      <c r="E14" s="8">
        <v>12</v>
      </c>
      <c r="F14" s="8">
        <v>0</v>
      </c>
      <c r="G14" s="35">
        <v>0</v>
      </c>
      <c r="H14" s="8">
        <v>15</v>
      </c>
      <c r="I14" s="38">
        <v>0</v>
      </c>
      <c r="J14" s="38">
        <v>0</v>
      </c>
      <c r="K14" s="38">
        <v>0</v>
      </c>
      <c r="L14" s="35">
        <f t="shared" si="2"/>
        <v>75.789999999999992</v>
      </c>
      <c r="M14" s="6">
        <f t="shared" si="3"/>
        <v>15.157999999999999</v>
      </c>
      <c r="N14" s="40">
        <f t="shared" si="4"/>
        <v>5</v>
      </c>
      <c r="O14" s="69">
        <v>89.125</v>
      </c>
      <c r="P14" s="69">
        <f t="shared" si="0"/>
        <v>62.387500000000003</v>
      </c>
      <c r="Q14" s="47">
        <f t="shared" si="1"/>
        <v>1</v>
      </c>
      <c r="R14" s="38">
        <v>8</v>
      </c>
      <c r="S14" s="38">
        <v>0</v>
      </c>
      <c r="T14" s="38">
        <v>2</v>
      </c>
      <c r="U14" s="38">
        <f t="shared" si="5"/>
        <v>10</v>
      </c>
      <c r="V14" s="38">
        <f t="shared" si="6"/>
        <v>1</v>
      </c>
      <c r="W14" s="40">
        <f t="shared" si="7"/>
        <v>3</v>
      </c>
      <c r="X14" s="35">
        <f t="shared" si="8"/>
        <v>78.545500000000004</v>
      </c>
      <c r="Y14" s="40">
        <f t="shared" si="9"/>
        <v>4</v>
      </c>
      <c r="Z14" s="40">
        <v>20</v>
      </c>
      <c r="AA14" s="47"/>
    </row>
    <row r="15" spans="1:27" s="1" customFormat="1" ht="12" customHeight="1">
      <c r="A15" s="65" t="s">
        <v>146</v>
      </c>
      <c r="B15" s="65" t="s">
        <v>147</v>
      </c>
      <c r="C15" s="34">
        <v>49.13</v>
      </c>
      <c r="D15" s="8">
        <v>0</v>
      </c>
      <c r="E15" s="8">
        <v>0</v>
      </c>
      <c r="F15" s="8">
        <v>5</v>
      </c>
      <c r="G15" s="35">
        <v>0</v>
      </c>
      <c r="H15" s="8">
        <v>16</v>
      </c>
      <c r="I15" s="38">
        <v>0</v>
      </c>
      <c r="J15" s="38">
        <v>0</v>
      </c>
      <c r="K15" s="38">
        <v>0</v>
      </c>
      <c r="L15" s="35">
        <f t="shared" si="2"/>
        <v>70.13</v>
      </c>
      <c r="M15" s="6">
        <f t="shared" si="3"/>
        <v>14.026</v>
      </c>
      <c r="N15" s="40">
        <f t="shared" si="4"/>
        <v>8</v>
      </c>
      <c r="O15" s="41">
        <v>82.625</v>
      </c>
      <c r="P15" s="41">
        <f t="shared" si="0"/>
        <v>57.837499999999999</v>
      </c>
      <c r="Q15" s="47">
        <f t="shared" si="1"/>
        <v>19</v>
      </c>
      <c r="R15" s="38">
        <v>0</v>
      </c>
      <c r="S15" s="38">
        <v>0</v>
      </c>
      <c r="T15" s="38">
        <v>1</v>
      </c>
      <c r="U15" s="38">
        <f t="shared" si="5"/>
        <v>1</v>
      </c>
      <c r="V15" s="38">
        <f t="shared" si="6"/>
        <v>0.1</v>
      </c>
      <c r="W15" s="40">
        <f t="shared" si="7"/>
        <v>5</v>
      </c>
      <c r="X15" s="35">
        <f t="shared" si="8"/>
        <v>71.963499999999996</v>
      </c>
      <c r="Y15" s="49">
        <f t="shared" si="9"/>
        <v>16</v>
      </c>
      <c r="Z15" s="49">
        <v>78</v>
      </c>
      <c r="AA15" s="47"/>
    </row>
    <row r="16" spans="1:27" ht="12" customHeight="1">
      <c r="A16" s="65" t="s">
        <v>148</v>
      </c>
      <c r="B16" s="65" t="s">
        <v>149</v>
      </c>
      <c r="C16" s="34">
        <v>49.37</v>
      </c>
      <c r="D16" s="8">
        <v>0</v>
      </c>
      <c r="E16" s="8">
        <v>0</v>
      </c>
      <c r="F16" s="8">
        <v>5</v>
      </c>
      <c r="G16" s="35">
        <v>0</v>
      </c>
      <c r="H16" s="8">
        <v>15</v>
      </c>
      <c r="I16" s="38">
        <v>0</v>
      </c>
      <c r="J16" s="38">
        <v>0</v>
      </c>
      <c r="K16" s="39">
        <v>0</v>
      </c>
      <c r="L16" s="35">
        <f t="shared" si="2"/>
        <v>69.37</v>
      </c>
      <c r="M16" s="6">
        <f t="shared" si="3"/>
        <v>13.874000000000002</v>
      </c>
      <c r="N16" s="40">
        <f t="shared" si="4"/>
        <v>12</v>
      </c>
      <c r="O16" s="41">
        <v>87.875</v>
      </c>
      <c r="P16" s="41">
        <f t="shared" si="0"/>
        <v>61.512500000000003</v>
      </c>
      <c r="Q16" s="47">
        <f t="shared" si="1"/>
        <v>3</v>
      </c>
      <c r="R16" s="38">
        <v>0</v>
      </c>
      <c r="S16" s="38">
        <v>0</v>
      </c>
      <c r="T16" s="38">
        <v>1</v>
      </c>
      <c r="U16" s="38">
        <f t="shared" si="5"/>
        <v>1</v>
      </c>
      <c r="V16" s="38">
        <f t="shared" si="6"/>
        <v>0.1</v>
      </c>
      <c r="W16" s="40">
        <f t="shared" si="7"/>
        <v>5</v>
      </c>
      <c r="X16" s="35">
        <f t="shared" si="8"/>
        <v>75.486500000000007</v>
      </c>
      <c r="Y16" s="49">
        <f t="shared" si="9"/>
        <v>6</v>
      </c>
      <c r="Z16" s="49">
        <v>36</v>
      </c>
      <c r="AA16" s="40"/>
    </row>
    <row r="17" spans="1:27" ht="12" customHeight="1">
      <c r="A17" s="65" t="s">
        <v>150</v>
      </c>
      <c r="B17" s="65" t="s">
        <v>151</v>
      </c>
      <c r="C17" s="34">
        <v>48.55</v>
      </c>
      <c r="D17" s="8">
        <v>0</v>
      </c>
      <c r="E17" s="8">
        <v>0</v>
      </c>
      <c r="F17" s="8">
        <v>0</v>
      </c>
      <c r="G17" s="35">
        <v>0</v>
      </c>
      <c r="H17" s="8">
        <v>15</v>
      </c>
      <c r="I17" s="38">
        <v>0</v>
      </c>
      <c r="J17" s="38">
        <v>0</v>
      </c>
      <c r="K17" s="38">
        <v>0</v>
      </c>
      <c r="L17" s="35">
        <f t="shared" si="2"/>
        <v>63.55</v>
      </c>
      <c r="M17" s="6">
        <f t="shared" si="3"/>
        <v>12.71</v>
      </c>
      <c r="N17" s="40">
        <f t="shared" si="4"/>
        <v>32</v>
      </c>
      <c r="O17" s="41">
        <v>79.875</v>
      </c>
      <c r="P17" s="41">
        <f t="shared" si="0"/>
        <v>55.912500000000001</v>
      </c>
      <c r="Q17" s="47">
        <f t="shared" si="1"/>
        <v>28</v>
      </c>
      <c r="R17" s="38">
        <v>0</v>
      </c>
      <c r="S17" s="38">
        <v>0</v>
      </c>
      <c r="T17" s="38">
        <v>0</v>
      </c>
      <c r="U17" s="38">
        <f t="shared" si="5"/>
        <v>0</v>
      </c>
      <c r="V17" s="38">
        <f t="shared" si="6"/>
        <v>0</v>
      </c>
      <c r="W17" s="40">
        <f t="shared" si="7"/>
        <v>10</v>
      </c>
      <c r="X17" s="35">
        <f t="shared" si="8"/>
        <v>68.622500000000002</v>
      </c>
      <c r="Y17" s="49">
        <f t="shared" si="9"/>
        <v>29</v>
      </c>
      <c r="Z17" s="49">
        <v>105</v>
      </c>
      <c r="AA17" s="47"/>
    </row>
    <row r="18" spans="1:27" s="1" customFormat="1" ht="12" customHeight="1">
      <c r="A18" s="65" t="s">
        <v>152</v>
      </c>
      <c r="B18" s="65" t="s">
        <v>153</v>
      </c>
      <c r="C18" s="34">
        <v>49.27</v>
      </c>
      <c r="D18" s="8">
        <v>0</v>
      </c>
      <c r="E18" s="8">
        <v>0</v>
      </c>
      <c r="F18" s="8">
        <v>5</v>
      </c>
      <c r="G18" s="35">
        <v>0</v>
      </c>
      <c r="H18" s="8">
        <v>16</v>
      </c>
      <c r="I18" s="38">
        <v>0</v>
      </c>
      <c r="J18" s="38">
        <v>0</v>
      </c>
      <c r="K18" s="38">
        <v>0</v>
      </c>
      <c r="L18" s="35">
        <f t="shared" si="2"/>
        <v>70.27000000000001</v>
      </c>
      <c r="M18" s="6">
        <f t="shared" si="3"/>
        <v>14.054000000000002</v>
      </c>
      <c r="N18" s="40">
        <f t="shared" si="4"/>
        <v>7</v>
      </c>
      <c r="O18" s="41">
        <v>86.5</v>
      </c>
      <c r="P18" s="41">
        <f t="shared" si="0"/>
        <v>60.55</v>
      </c>
      <c r="Q18" s="47">
        <f t="shared" si="1"/>
        <v>6</v>
      </c>
      <c r="R18" s="38">
        <v>0</v>
      </c>
      <c r="S18" s="38">
        <v>0</v>
      </c>
      <c r="T18" s="38">
        <v>1</v>
      </c>
      <c r="U18" s="38">
        <f t="shared" si="5"/>
        <v>1</v>
      </c>
      <c r="V18" s="38">
        <f t="shared" si="6"/>
        <v>0.1</v>
      </c>
      <c r="W18" s="40">
        <f t="shared" si="7"/>
        <v>5</v>
      </c>
      <c r="X18" s="35">
        <f t="shared" si="8"/>
        <v>74.703999999999994</v>
      </c>
      <c r="Y18" s="49">
        <f t="shared" si="9"/>
        <v>8</v>
      </c>
      <c r="Z18" s="49">
        <v>42</v>
      </c>
      <c r="AA18" s="47"/>
    </row>
    <row r="19" spans="1:27" ht="12" customHeight="1">
      <c r="A19" s="65" t="s">
        <v>154</v>
      </c>
      <c r="B19" s="65" t="s">
        <v>155</v>
      </c>
      <c r="C19" s="34">
        <v>49.11</v>
      </c>
      <c r="D19" s="8">
        <v>0</v>
      </c>
      <c r="E19" s="8">
        <v>0</v>
      </c>
      <c r="F19" s="8">
        <v>0</v>
      </c>
      <c r="G19" s="35">
        <v>5</v>
      </c>
      <c r="H19" s="8">
        <v>16</v>
      </c>
      <c r="I19" s="38">
        <v>0</v>
      </c>
      <c r="J19" s="38">
        <v>0</v>
      </c>
      <c r="K19" s="39">
        <v>0</v>
      </c>
      <c r="L19" s="35">
        <f t="shared" si="2"/>
        <v>70.11</v>
      </c>
      <c r="M19" s="6">
        <f t="shared" si="3"/>
        <v>14.022</v>
      </c>
      <c r="N19" s="40">
        <f t="shared" si="4"/>
        <v>9</v>
      </c>
      <c r="O19" s="41">
        <v>77.6875</v>
      </c>
      <c r="P19" s="41">
        <f t="shared" si="0"/>
        <v>54.381250000000001</v>
      </c>
      <c r="Q19" s="47">
        <f t="shared" si="1"/>
        <v>37</v>
      </c>
      <c r="R19" s="38">
        <v>0</v>
      </c>
      <c r="S19" s="38">
        <v>0</v>
      </c>
      <c r="T19" s="38">
        <v>0</v>
      </c>
      <c r="U19" s="38">
        <f t="shared" si="5"/>
        <v>0</v>
      </c>
      <c r="V19" s="38">
        <f t="shared" si="6"/>
        <v>0</v>
      </c>
      <c r="W19" s="40">
        <f t="shared" si="7"/>
        <v>10</v>
      </c>
      <c r="X19" s="35">
        <f t="shared" si="8"/>
        <v>68.40325</v>
      </c>
      <c r="Y19" s="49">
        <f t="shared" si="9"/>
        <v>34</v>
      </c>
      <c r="Z19" s="49">
        <v>110</v>
      </c>
      <c r="AA19" s="40"/>
    </row>
    <row r="20" spans="1:27" ht="12" customHeight="1">
      <c r="A20" s="65" t="s">
        <v>156</v>
      </c>
      <c r="B20" s="65" t="s">
        <v>157</v>
      </c>
      <c r="C20" s="34">
        <v>48.54</v>
      </c>
      <c r="D20" s="8">
        <v>0</v>
      </c>
      <c r="E20" s="8">
        <v>0</v>
      </c>
      <c r="F20" s="8">
        <v>0</v>
      </c>
      <c r="G20" s="35">
        <v>5</v>
      </c>
      <c r="H20" s="8">
        <v>15</v>
      </c>
      <c r="I20" s="38">
        <v>0</v>
      </c>
      <c r="J20" s="38">
        <v>0</v>
      </c>
      <c r="K20" s="38">
        <v>0</v>
      </c>
      <c r="L20" s="35">
        <f t="shared" si="2"/>
        <v>68.539999999999992</v>
      </c>
      <c r="M20" s="6">
        <f t="shared" si="3"/>
        <v>13.707999999999998</v>
      </c>
      <c r="N20" s="40">
        <f t="shared" si="4"/>
        <v>17</v>
      </c>
      <c r="O20" s="41">
        <v>78.3125</v>
      </c>
      <c r="P20" s="41">
        <f t="shared" si="0"/>
        <v>54.818750000000001</v>
      </c>
      <c r="Q20" s="47">
        <f t="shared" si="1"/>
        <v>36</v>
      </c>
      <c r="R20" s="38">
        <v>0</v>
      </c>
      <c r="S20" s="38">
        <v>0</v>
      </c>
      <c r="T20" s="38">
        <v>0</v>
      </c>
      <c r="U20" s="38">
        <f t="shared" si="5"/>
        <v>0</v>
      </c>
      <c r="V20" s="38">
        <f t="shared" si="6"/>
        <v>0</v>
      </c>
      <c r="W20" s="40">
        <f t="shared" si="7"/>
        <v>10</v>
      </c>
      <c r="X20" s="35">
        <f t="shared" si="8"/>
        <v>68.526749999999993</v>
      </c>
      <c r="Y20" s="49">
        <f t="shared" si="9"/>
        <v>31</v>
      </c>
      <c r="Z20" s="49">
        <v>107</v>
      </c>
      <c r="AA20" s="47"/>
    </row>
    <row r="21" spans="1:27" ht="12" customHeight="1">
      <c r="A21" s="65" t="s">
        <v>158</v>
      </c>
      <c r="B21" s="65" t="s">
        <v>159</v>
      </c>
      <c r="C21" s="34">
        <v>49.89</v>
      </c>
      <c r="D21" s="8">
        <v>0</v>
      </c>
      <c r="E21" s="8">
        <v>12</v>
      </c>
      <c r="F21" s="8">
        <v>5</v>
      </c>
      <c r="G21" s="35">
        <v>0</v>
      </c>
      <c r="H21" s="8">
        <v>19.5</v>
      </c>
      <c r="I21" s="38">
        <v>0</v>
      </c>
      <c r="J21" s="38">
        <v>0</v>
      </c>
      <c r="K21" s="38">
        <v>0</v>
      </c>
      <c r="L21" s="35">
        <f t="shared" si="2"/>
        <v>86.39</v>
      </c>
      <c r="M21" s="6">
        <f t="shared" si="3"/>
        <v>17.278000000000002</v>
      </c>
      <c r="N21" s="40">
        <f t="shared" si="4"/>
        <v>2</v>
      </c>
      <c r="O21" s="41">
        <v>86.4375</v>
      </c>
      <c r="P21" s="41">
        <f t="shared" si="0"/>
        <v>60.506250000000001</v>
      </c>
      <c r="Q21" s="47">
        <f t="shared" si="1"/>
        <v>7</v>
      </c>
      <c r="R21" s="38">
        <v>15</v>
      </c>
      <c r="S21" s="38">
        <v>0</v>
      </c>
      <c r="T21" s="38">
        <v>1</v>
      </c>
      <c r="U21" s="38">
        <f t="shared" si="5"/>
        <v>16</v>
      </c>
      <c r="V21" s="38">
        <f t="shared" si="6"/>
        <v>1.6</v>
      </c>
      <c r="W21" s="40">
        <f t="shared" si="7"/>
        <v>1</v>
      </c>
      <c r="X21" s="35">
        <f t="shared" si="8"/>
        <v>79.384249999999994</v>
      </c>
      <c r="Y21" s="49">
        <f t="shared" si="9"/>
        <v>2</v>
      </c>
      <c r="Z21" s="49">
        <v>16</v>
      </c>
      <c r="AA21" s="47"/>
    </row>
    <row r="22" spans="1:27" ht="12" customHeight="1">
      <c r="A22" s="65" t="s">
        <v>160</v>
      </c>
      <c r="B22" s="65" t="s">
        <v>161</v>
      </c>
      <c r="C22" s="34">
        <v>49.96</v>
      </c>
      <c r="D22" s="8">
        <v>0</v>
      </c>
      <c r="E22" s="8">
        <v>12</v>
      </c>
      <c r="F22" s="8">
        <v>5</v>
      </c>
      <c r="G22" s="35">
        <v>5</v>
      </c>
      <c r="H22" s="8">
        <v>20</v>
      </c>
      <c r="I22" s="38">
        <v>0</v>
      </c>
      <c r="J22" s="38">
        <v>0</v>
      </c>
      <c r="K22" s="38">
        <v>0</v>
      </c>
      <c r="L22" s="35">
        <f t="shared" si="2"/>
        <v>91.960000000000008</v>
      </c>
      <c r="M22" s="6">
        <f t="shared" si="3"/>
        <v>18.392000000000003</v>
      </c>
      <c r="N22" s="40">
        <f t="shared" si="4"/>
        <v>1</v>
      </c>
      <c r="O22" s="41">
        <v>88.875</v>
      </c>
      <c r="P22" s="41">
        <f t="shared" si="0"/>
        <v>62.212499999999999</v>
      </c>
      <c r="Q22" s="47">
        <f t="shared" si="1"/>
        <v>2</v>
      </c>
      <c r="R22" s="38">
        <v>0</v>
      </c>
      <c r="S22" s="38">
        <v>0</v>
      </c>
      <c r="T22" s="38">
        <v>0</v>
      </c>
      <c r="U22" s="38">
        <f t="shared" si="5"/>
        <v>0</v>
      </c>
      <c r="V22" s="38">
        <f t="shared" si="6"/>
        <v>0</v>
      </c>
      <c r="W22" s="40">
        <f t="shared" si="7"/>
        <v>10</v>
      </c>
      <c r="X22" s="35">
        <f t="shared" si="8"/>
        <v>80.604500000000002</v>
      </c>
      <c r="Y22" s="49">
        <f t="shared" si="9"/>
        <v>1</v>
      </c>
      <c r="Z22" s="49">
        <v>15</v>
      </c>
      <c r="AA22" s="47"/>
    </row>
    <row r="23" spans="1:27" s="1" customFormat="1" ht="12" customHeight="1">
      <c r="A23" s="65" t="s">
        <v>162</v>
      </c>
      <c r="B23" s="65" t="s">
        <v>163</v>
      </c>
      <c r="C23" s="34">
        <v>49.05</v>
      </c>
      <c r="D23" s="8">
        <v>0</v>
      </c>
      <c r="E23" s="8">
        <v>0</v>
      </c>
      <c r="F23" s="8">
        <v>0</v>
      </c>
      <c r="G23" s="35">
        <v>0</v>
      </c>
      <c r="H23" s="8">
        <v>15</v>
      </c>
      <c r="I23" s="38">
        <v>0</v>
      </c>
      <c r="J23" s="38">
        <v>0</v>
      </c>
      <c r="K23" s="39">
        <v>0</v>
      </c>
      <c r="L23" s="35">
        <f t="shared" si="2"/>
        <v>64.05</v>
      </c>
      <c r="M23" s="6">
        <f t="shared" si="3"/>
        <v>12.81</v>
      </c>
      <c r="N23" s="40">
        <f t="shared" si="4"/>
        <v>25</v>
      </c>
      <c r="O23" s="41">
        <v>83.625</v>
      </c>
      <c r="P23" s="41">
        <f t="shared" si="0"/>
        <v>58.537500000000001</v>
      </c>
      <c r="Q23" s="47">
        <f t="shared" si="1"/>
        <v>15</v>
      </c>
      <c r="R23" s="38">
        <v>0</v>
      </c>
      <c r="S23" s="38">
        <v>0</v>
      </c>
      <c r="T23" s="38">
        <v>1</v>
      </c>
      <c r="U23" s="38">
        <f t="shared" si="5"/>
        <v>1</v>
      </c>
      <c r="V23" s="38">
        <f t="shared" si="6"/>
        <v>0.1</v>
      </c>
      <c r="W23" s="40">
        <f t="shared" si="7"/>
        <v>5</v>
      </c>
      <c r="X23" s="35">
        <f t="shared" si="8"/>
        <v>71.447499999999991</v>
      </c>
      <c r="Y23" s="49">
        <f t="shared" si="9"/>
        <v>17</v>
      </c>
      <c r="Z23" s="49">
        <v>82</v>
      </c>
      <c r="AA23" s="40"/>
    </row>
    <row r="24" spans="1:27" ht="12" customHeight="1">
      <c r="A24" s="65" t="s">
        <v>164</v>
      </c>
      <c r="B24" s="65" t="s">
        <v>165</v>
      </c>
      <c r="C24" s="34">
        <v>49.31</v>
      </c>
      <c r="D24" s="8">
        <v>0</v>
      </c>
      <c r="E24" s="8">
        <v>12</v>
      </c>
      <c r="F24" s="8">
        <v>0</v>
      </c>
      <c r="G24" s="35">
        <v>5</v>
      </c>
      <c r="H24" s="8">
        <v>17</v>
      </c>
      <c r="I24" s="38">
        <v>0</v>
      </c>
      <c r="J24" s="38">
        <v>0</v>
      </c>
      <c r="K24" s="38">
        <v>0</v>
      </c>
      <c r="L24" s="35">
        <f t="shared" si="2"/>
        <v>83.31</v>
      </c>
      <c r="M24" s="6">
        <f t="shared" si="3"/>
        <v>16.662000000000003</v>
      </c>
      <c r="N24" s="40">
        <f t="shared" si="4"/>
        <v>3</v>
      </c>
      <c r="O24" s="41">
        <v>87.6875</v>
      </c>
      <c r="P24" s="41">
        <f t="shared" si="0"/>
        <v>61.381250000000001</v>
      </c>
      <c r="Q24" s="47">
        <f t="shared" si="1"/>
        <v>4</v>
      </c>
      <c r="R24" s="38">
        <v>0</v>
      </c>
      <c r="S24" s="38">
        <v>0</v>
      </c>
      <c r="T24" s="38">
        <v>0</v>
      </c>
      <c r="U24" s="38">
        <f t="shared" si="5"/>
        <v>0</v>
      </c>
      <c r="V24" s="38">
        <f t="shared" si="6"/>
        <v>0</v>
      </c>
      <c r="W24" s="40">
        <f t="shared" si="7"/>
        <v>10</v>
      </c>
      <c r="X24" s="35">
        <f t="shared" si="8"/>
        <v>78.04325</v>
      </c>
      <c r="Y24" s="49">
        <f t="shared" si="9"/>
        <v>5</v>
      </c>
      <c r="Z24" s="49">
        <v>22</v>
      </c>
      <c r="AA24" s="47"/>
    </row>
    <row r="25" spans="1:27" ht="12" customHeight="1">
      <c r="A25" s="65" t="s">
        <v>166</v>
      </c>
      <c r="B25" s="65" t="s">
        <v>167</v>
      </c>
      <c r="C25" s="34">
        <v>49.81</v>
      </c>
      <c r="D25" s="8">
        <v>0</v>
      </c>
      <c r="E25" s="8">
        <v>0</v>
      </c>
      <c r="F25" s="8">
        <v>5</v>
      </c>
      <c r="G25" s="35">
        <v>5</v>
      </c>
      <c r="H25" s="8">
        <v>15</v>
      </c>
      <c r="I25" s="38">
        <v>0</v>
      </c>
      <c r="J25" s="38">
        <v>0</v>
      </c>
      <c r="K25" s="38">
        <v>0</v>
      </c>
      <c r="L25" s="35">
        <f t="shared" si="2"/>
        <v>74.81</v>
      </c>
      <c r="M25" s="6">
        <f t="shared" si="3"/>
        <v>14.962000000000002</v>
      </c>
      <c r="N25" s="40">
        <f t="shared" si="4"/>
        <v>6</v>
      </c>
      <c r="O25" s="41">
        <v>85.875</v>
      </c>
      <c r="P25" s="41">
        <f t="shared" si="0"/>
        <v>60.112499999999997</v>
      </c>
      <c r="Q25" s="47">
        <f t="shared" si="1"/>
        <v>10</v>
      </c>
      <c r="R25" s="38">
        <v>0</v>
      </c>
      <c r="S25" s="38">
        <v>0</v>
      </c>
      <c r="T25" s="38">
        <v>0</v>
      </c>
      <c r="U25" s="38">
        <f t="shared" si="5"/>
        <v>0</v>
      </c>
      <c r="V25" s="38">
        <f t="shared" si="6"/>
        <v>0</v>
      </c>
      <c r="W25" s="40">
        <f t="shared" si="7"/>
        <v>10</v>
      </c>
      <c r="X25" s="35">
        <f t="shared" si="8"/>
        <v>75.0745</v>
      </c>
      <c r="Y25" s="49">
        <f t="shared" si="9"/>
        <v>7</v>
      </c>
      <c r="Z25" s="49">
        <v>40</v>
      </c>
      <c r="AA25" s="47"/>
    </row>
    <row r="26" spans="1:27" s="1" customFormat="1" ht="12" customHeight="1">
      <c r="A26" s="65" t="s">
        <v>168</v>
      </c>
      <c r="B26" s="65" t="s">
        <v>169</v>
      </c>
      <c r="C26" s="34">
        <v>48.83</v>
      </c>
      <c r="D26" s="8">
        <v>0</v>
      </c>
      <c r="E26" s="8">
        <v>0</v>
      </c>
      <c r="F26" s="8">
        <v>0</v>
      </c>
      <c r="G26" s="35">
        <v>0</v>
      </c>
      <c r="H26" s="8">
        <v>15</v>
      </c>
      <c r="I26" s="38">
        <v>0</v>
      </c>
      <c r="J26" s="38">
        <v>0</v>
      </c>
      <c r="K26" s="38">
        <v>0</v>
      </c>
      <c r="L26" s="35">
        <f t="shared" si="2"/>
        <v>63.83</v>
      </c>
      <c r="M26" s="6">
        <f t="shared" si="3"/>
        <v>12.766</v>
      </c>
      <c r="N26" s="40">
        <f t="shared" si="4"/>
        <v>27</v>
      </c>
      <c r="O26" s="41">
        <v>79.75</v>
      </c>
      <c r="P26" s="41">
        <f t="shared" si="0"/>
        <v>55.825000000000003</v>
      </c>
      <c r="Q26" s="47">
        <f t="shared" si="1"/>
        <v>29</v>
      </c>
      <c r="R26" s="38">
        <v>0</v>
      </c>
      <c r="S26" s="38">
        <v>0</v>
      </c>
      <c r="T26" s="38">
        <v>0</v>
      </c>
      <c r="U26" s="38">
        <f t="shared" si="5"/>
        <v>0</v>
      </c>
      <c r="V26" s="38">
        <f t="shared" si="6"/>
        <v>0</v>
      </c>
      <c r="W26" s="40">
        <f t="shared" si="7"/>
        <v>10</v>
      </c>
      <c r="X26" s="35">
        <f t="shared" si="8"/>
        <v>68.591000000000008</v>
      </c>
      <c r="Y26" s="49">
        <f t="shared" si="9"/>
        <v>30</v>
      </c>
      <c r="Z26" s="49">
        <v>106</v>
      </c>
      <c r="AA26" s="47"/>
    </row>
    <row r="27" spans="1:27" s="1" customFormat="1" ht="12" customHeight="1">
      <c r="A27" s="65" t="s">
        <v>170</v>
      </c>
      <c r="B27" s="65" t="s">
        <v>171</v>
      </c>
      <c r="C27" s="34">
        <v>48.61</v>
      </c>
      <c r="D27" s="8">
        <v>0</v>
      </c>
      <c r="E27" s="8">
        <v>0</v>
      </c>
      <c r="F27" s="8">
        <v>0</v>
      </c>
      <c r="G27" s="35">
        <v>0</v>
      </c>
      <c r="H27" s="8">
        <v>15</v>
      </c>
      <c r="I27" s="38">
        <v>0</v>
      </c>
      <c r="J27" s="38">
        <v>0</v>
      </c>
      <c r="K27" s="39">
        <v>0</v>
      </c>
      <c r="L27" s="35">
        <f t="shared" si="2"/>
        <v>63.61</v>
      </c>
      <c r="M27" s="6">
        <f t="shared" si="3"/>
        <v>12.722000000000001</v>
      </c>
      <c r="N27" s="40">
        <f t="shared" si="4"/>
        <v>30</v>
      </c>
      <c r="O27" s="41">
        <v>79.9375</v>
      </c>
      <c r="P27" s="41">
        <f t="shared" si="0"/>
        <v>55.956249999999997</v>
      </c>
      <c r="Q27" s="47">
        <f t="shared" si="1"/>
        <v>27</v>
      </c>
      <c r="R27" s="38">
        <v>0</v>
      </c>
      <c r="S27" s="38">
        <v>0</v>
      </c>
      <c r="T27" s="38">
        <v>0</v>
      </c>
      <c r="U27" s="38">
        <f t="shared" si="5"/>
        <v>0</v>
      </c>
      <c r="V27" s="38">
        <f t="shared" si="6"/>
        <v>0</v>
      </c>
      <c r="W27" s="40">
        <f t="shared" si="7"/>
        <v>10</v>
      </c>
      <c r="X27" s="35">
        <f t="shared" si="8"/>
        <v>68.678249999999991</v>
      </c>
      <c r="Y27" s="49">
        <f t="shared" si="9"/>
        <v>28</v>
      </c>
      <c r="Z27" s="49">
        <v>104</v>
      </c>
      <c r="AA27" s="47"/>
    </row>
    <row r="28" spans="1:27" ht="12" customHeight="1">
      <c r="A28" s="65" t="s">
        <v>172</v>
      </c>
      <c r="B28" s="65" t="s">
        <v>173</v>
      </c>
      <c r="C28" s="34">
        <v>48.56</v>
      </c>
      <c r="D28" s="8">
        <v>0</v>
      </c>
      <c r="E28" s="8">
        <v>0</v>
      </c>
      <c r="F28" s="8">
        <v>0</v>
      </c>
      <c r="G28" s="35">
        <v>0</v>
      </c>
      <c r="H28" s="8">
        <v>15</v>
      </c>
      <c r="I28" s="38">
        <v>0</v>
      </c>
      <c r="J28" s="38">
        <v>0</v>
      </c>
      <c r="K28" s="39">
        <v>0</v>
      </c>
      <c r="L28" s="35">
        <f t="shared" si="2"/>
        <v>63.56</v>
      </c>
      <c r="M28" s="6">
        <f t="shared" si="3"/>
        <v>12.712000000000002</v>
      </c>
      <c r="N28" s="40">
        <f t="shared" si="4"/>
        <v>31</v>
      </c>
      <c r="O28" s="41">
        <v>80.1875</v>
      </c>
      <c r="P28" s="41">
        <f t="shared" si="0"/>
        <v>56.131250000000001</v>
      </c>
      <c r="Q28" s="47">
        <f t="shared" si="1"/>
        <v>23</v>
      </c>
      <c r="R28" s="38">
        <v>0</v>
      </c>
      <c r="S28" s="38">
        <v>0</v>
      </c>
      <c r="T28" s="38">
        <v>0</v>
      </c>
      <c r="U28" s="38">
        <f t="shared" si="5"/>
        <v>0</v>
      </c>
      <c r="V28" s="38">
        <f t="shared" si="6"/>
        <v>0</v>
      </c>
      <c r="W28" s="40">
        <f t="shared" si="7"/>
        <v>10</v>
      </c>
      <c r="X28" s="35">
        <f t="shared" si="8"/>
        <v>68.843249999999998</v>
      </c>
      <c r="Y28" s="49">
        <f t="shared" si="9"/>
        <v>26</v>
      </c>
      <c r="Z28" s="49">
        <v>102</v>
      </c>
      <c r="AA28" s="40"/>
    </row>
    <row r="29" spans="1:27" s="1" customFormat="1" ht="12" customHeight="1">
      <c r="A29" s="65" t="s">
        <v>174</v>
      </c>
      <c r="B29" s="65" t="s">
        <v>175</v>
      </c>
      <c r="C29" s="34">
        <v>48.4</v>
      </c>
      <c r="D29" s="8">
        <v>0</v>
      </c>
      <c r="E29" s="8">
        <v>0</v>
      </c>
      <c r="F29" s="8">
        <v>0</v>
      </c>
      <c r="G29" s="35">
        <v>0</v>
      </c>
      <c r="H29" s="8">
        <v>15</v>
      </c>
      <c r="I29" s="38">
        <v>0</v>
      </c>
      <c r="J29" s="38">
        <v>0</v>
      </c>
      <c r="K29" s="38">
        <v>0</v>
      </c>
      <c r="L29" s="35">
        <f t="shared" si="2"/>
        <v>63.4</v>
      </c>
      <c r="M29" s="6">
        <f t="shared" si="3"/>
        <v>12.68</v>
      </c>
      <c r="N29" s="40">
        <f t="shared" si="4"/>
        <v>34</v>
      </c>
      <c r="O29" s="41">
        <v>82.25</v>
      </c>
      <c r="P29" s="41">
        <f t="shared" si="0"/>
        <v>57.575000000000003</v>
      </c>
      <c r="Q29" s="47">
        <f t="shared" si="1"/>
        <v>20</v>
      </c>
      <c r="R29" s="38">
        <v>0</v>
      </c>
      <c r="S29" s="38">
        <v>4</v>
      </c>
      <c r="T29" s="38">
        <v>0</v>
      </c>
      <c r="U29" s="38">
        <f t="shared" si="5"/>
        <v>4</v>
      </c>
      <c r="V29" s="38">
        <f t="shared" si="6"/>
        <v>0.4</v>
      </c>
      <c r="W29" s="40">
        <f t="shared" si="7"/>
        <v>4</v>
      </c>
      <c r="X29" s="35">
        <f t="shared" si="8"/>
        <v>70.655000000000001</v>
      </c>
      <c r="Y29" s="49">
        <f t="shared" si="9"/>
        <v>19</v>
      </c>
      <c r="Z29" s="49">
        <v>87</v>
      </c>
      <c r="AA29" s="47"/>
    </row>
    <row r="30" spans="1:27" ht="12" customHeight="1">
      <c r="A30" s="65" t="s">
        <v>176</v>
      </c>
      <c r="B30" s="65" t="s">
        <v>177</v>
      </c>
      <c r="C30" s="34">
        <v>48.28</v>
      </c>
      <c r="D30" s="8">
        <v>0</v>
      </c>
      <c r="E30" s="8">
        <v>0</v>
      </c>
      <c r="F30" s="8">
        <v>0</v>
      </c>
      <c r="G30" s="35">
        <v>0</v>
      </c>
      <c r="H30" s="8">
        <v>15</v>
      </c>
      <c r="I30" s="38">
        <v>0</v>
      </c>
      <c r="J30" s="38">
        <v>0</v>
      </c>
      <c r="K30" s="39">
        <v>0</v>
      </c>
      <c r="L30" s="35">
        <f t="shared" si="2"/>
        <v>63.28</v>
      </c>
      <c r="M30" s="6">
        <f t="shared" si="3"/>
        <v>12.656000000000001</v>
      </c>
      <c r="N30" s="40">
        <f t="shared" si="4"/>
        <v>38</v>
      </c>
      <c r="O30" s="41">
        <v>79.0625</v>
      </c>
      <c r="P30" s="41">
        <f t="shared" si="0"/>
        <v>55.34375</v>
      </c>
      <c r="Q30" s="47">
        <f t="shared" si="1"/>
        <v>33</v>
      </c>
      <c r="R30" s="38">
        <v>0</v>
      </c>
      <c r="S30" s="38">
        <v>0</v>
      </c>
      <c r="T30" s="38">
        <v>0</v>
      </c>
      <c r="U30" s="38">
        <f t="shared" si="5"/>
        <v>0</v>
      </c>
      <c r="V30" s="38">
        <f t="shared" si="6"/>
        <v>0</v>
      </c>
      <c r="W30" s="40">
        <f t="shared" si="7"/>
        <v>10</v>
      </c>
      <c r="X30" s="35">
        <f t="shared" si="8"/>
        <v>67.999750000000006</v>
      </c>
      <c r="Y30" s="49">
        <f t="shared" si="9"/>
        <v>35</v>
      </c>
      <c r="Z30" s="49">
        <v>111</v>
      </c>
      <c r="AA30" s="40"/>
    </row>
    <row r="31" spans="1:27" s="1" customFormat="1" ht="12" customHeight="1">
      <c r="A31" s="66" t="s">
        <v>178</v>
      </c>
      <c r="B31" s="66" t="s">
        <v>179</v>
      </c>
      <c r="C31" s="36">
        <v>48.19</v>
      </c>
      <c r="D31" s="12">
        <v>0</v>
      </c>
      <c r="E31" s="12">
        <v>0</v>
      </c>
      <c r="F31" s="12">
        <v>0</v>
      </c>
      <c r="G31" s="37">
        <v>0</v>
      </c>
      <c r="H31" s="12">
        <v>15</v>
      </c>
      <c r="I31" s="42">
        <v>0</v>
      </c>
      <c r="J31" s="42">
        <v>0</v>
      </c>
      <c r="K31" s="43">
        <v>0</v>
      </c>
      <c r="L31" s="37">
        <f t="shared" si="2"/>
        <v>63.19</v>
      </c>
      <c r="M31" s="44">
        <f t="shared" si="3"/>
        <v>12.638</v>
      </c>
      <c r="N31" s="45">
        <f t="shared" si="4"/>
        <v>40</v>
      </c>
      <c r="O31" s="46">
        <v>77.4375</v>
      </c>
      <c r="P31" s="46">
        <f t="shared" si="0"/>
        <v>54.206249999999997</v>
      </c>
      <c r="Q31" s="48">
        <f t="shared" si="1"/>
        <v>38</v>
      </c>
      <c r="R31" s="42">
        <v>0</v>
      </c>
      <c r="S31" s="42">
        <v>0</v>
      </c>
      <c r="T31" s="42">
        <v>0</v>
      </c>
      <c r="U31" s="38">
        <f t="shared" si="5"/>
        <v>0</v>
      </c>
      <c r="V31" s="42">
        <f t="shared" si="6"/>
        <v>0</v>
      </c>
      <c r="W31" s="45">
        <f t="shared" si="7"/>
        <v>10</v>
      </c>
      <c r="X31" s="37">
        <f t="shared" si="8"/>
        <v>66.844250000000002</v>
      </c>
      <c r="Y31" s="50">
        <f t="shared" si="9"/>
        <v>39</v>
      </c>
      <c r="Z31" s="50">
        <v>118</v>
      </c>
      <c r="AA31" s="45"/>
    </row>
    <row r="32" spans="1:27" s="1" customFormat="1" ht="12" customHeight="1">
      <c r="A32" s="65" t="s">
        <v>180</v>
      </c>
      <c r="B32" s="65" t="s">
        <v>181</v>
      </c>
      <c r="C32" s="34">
        <v>48.3</v>
      </c>
      <c r="D32" s="8">
        <v>0</v>
      </c>
      <c r="E32" s="8">
        <v>0</v>
      </c>
      <c r="F32" s="8">
        <v>0</v>
      </c>
      <c r="G32" s="35">
        <v>0</v>
      </c>
      <c r="H32" s="8">
        <v>15</v>
      </c>
      <c r="I32" s="38">
        <v>0</v>
      </c>
      <c r="J32" s="38">
        <v>0</v>
      </c>
      <c r="K32" s="39">
        <v>0</v>
      </c>
      <c r="L32" s="35">
        <f t="shared" si="2"/>
        <v>63.3</v>
      </c>
      <c r="M32" s="6">
        <f t="shared" si="3"/>
        <v>12.66</v>
      </c>
      <c r="N32" s="40">
        <f t="shared" si="4"/>
        <v>37</v>
      </c>
      <c r="O32" s="41">
        <v>83.6875</v>
      </c>
      <c r="P32" s="41">
        <f t="shared" si="0"/>
        <v>58.581249999999997</v>
      </c>
      <c r="Q32" s="47">
        <f t="shared" si="1"/>
        <v>14</v>
      </c>
      <c r="R32" s="38">
        <v>0</v>
      </c>
      <c r="S32" s="38">
        <v>0</v>
      </c>
      <c r="T32" s="38">
        <v>0</v>
      </c>
      <c r="U32" s="38">
        <f t="shared" si="5"/>
        <v>0</v>
      </c>
      <c r="V32" s="38">
        <f t="shared" si="6"/>
        <v>0</v>
      </c>
      <c r="W32" s="40">
        <f t="shared" si="7"/>
        <v>10</v>
      </c>
      <c r="X32" s="35">
        <f t="shared" si="8"/>
        <v>71.241249999999994</v>
      </c>
      <c r="Y32" s="49">
        <f t="shared" si="9"/>
        <v>18</v>
      </c>
      <c r="Z32" s="49">
        <v>84</v>
      </c>
      <c r="AA32" s="40"/>
    </row>
    <row r="33" spans="1:27" ht="12" customHeight="1">
      <c r="A33" s="65" t="s">
        <v>182</v>
      </c>
      <c r="B33" s="65" t="s">
        <v>183</v>
      </c>
      <c r="C33" s="34">
        <v>48.36</v>
      </c>
      <c r="D33" s="8">
        <v>0</v>
      </c>
      <c r="E33" s="8">
        <v>0</v>
      </c>
      <c r="F33" s="8">
        <v>0</v>
      </c>
      <c r="G33" s="35">
        <v>0</v>
      </c>
      <c r="H33" s="8">
        <v>15</v>
      </c>
      <c r="I33" s="38">
        <v>0</v>
      </c>
      <c r="J33" s="38">
        <v>0</v>
      </c>
      <c r="K33" s="38">
        <v>0</v>
      </c>
      <c r="L33" s="35">
        <f t="shared" si="2"/>
        <v>63.36</v>
      </c>
      <c r="M33" s="6">
        <f t="shared" si="3"/>
        <v>12.672000000000001</v>
      </c>
      <c r="N33" s="40">
        <f t="shared" si="4"/>
        <v>36</v>
      </c>
      <c r="O33" s="41">
        <v>80.0625</v>
      </c>
      <c r="P33" s="41">
        <f t="shared" si="0"/>
        <v>56.043750000000003</v>
      </c>
      <c r="Q33" s="47">
        <f t="shared" si="1"/>
        <v>24</v>
      </c>
      <c r="R33" s="38">
        <v>0</v>
      </c>
      <c r="S33" s="38">
        <v>0</v>
      </c>
      <c r="T33" s="38">
        <v>0</v>
      </c>
      <c r="U33" s="38">
        <f t="shared" si="5"/>
        <v>0</v>
      </c>
      <c r="V33" s="38">
        <f t="shared" si="6"/>
        <v>0</v>
      </c>
      <c r="W33" s="40">
        <f t="shared" si="7"/>
        <v>10</v>
      </c>
      <c r="X33" s="35">
        <f t="shared" si="8"/>
        <v>68.71575</v>
      </c>
      <c r="Y33" s="49">
        <f t="shared" si="9"/>
        <v>27</v>
      </c>
      <c r="Z33" s="49">
        <v>103</v>
      </c>
      <c r="AA33" s="47"/>
    </row>
    <row r="34" spans="1:27" s="1" customFormat="1" ht="12" customHeight="1">
      <c r="A34" s="65" t="s">
        <v>184</v>
      </c>
      <c r="B34" s="65" t="s">
        <v>185</v>
      </c>
      <c r="C34" s="34">
        <v>48.39</v>
      </c>
      <c r="D34" s="8">
        <v>0</v>
      </c>
      <c r="E34" s="8">
        <v>0</v>
      </c>
      <c r="F34" s="8">
        <v>0</v>
      </c>
      <c r="G34" s="35">
        <v>0</v>
      </c>
      <c r="H34" s="8">
        <v>15</v>
      </c>
      <c r="I34" s="38">
        <v>0</v>
      </c>
      <c r="J34" s="38">
        <v>0</v>
      </c>
      <c r="K34" s="38">
        <v>0</v>
      </c>
      <c r="L34" s="35">
        <f t="shared" si="2"/>
        <v>63.39</v>
      </c>
      <c r="M34" s="6">
        <f t="shared" si="3"/>
        <v>12.678000000000001</v>
      </c>
      <c r="N34" s="40">
        <f t="shared" si="4"/>
        <v>35</v>
      </c>
      <c r="O34" s="41">
        <v>78.8125</v>
      </c>
      <c r="P34" s="41">
        <f t="shared" si="0"/>
        <v>55.168750000000003</v>
      </c>
      <c r="Q34" s="47">
        <f t="shared" si="1"/>
        <v>34</v>
      </c>
      <c r="R34" s="38">
        <v>0</v>
      </c>
      <c r="S34" s="38">
        <v>0</v>
      </c>
      <c r="T34" s="38">
        <v>0</v>
      </c>
      <c r="U34" s="38">
        <f t="shared" si="5"/>
        <v>0</v>
      </c>
      <c r="V34" s="38">
        <f t="shared" si="6"/>
        <v>0</v>
      </c>
      <c r="W34" s="40">
        <f t="shared" si="7"/>
        <v>10</v>
      </c>
      <c r="X34" s="35">
        <f t="shared" si="8"/>
        <v>67.84675</v>
      </c>
      <c r="Y34" s="49">
        <f t="shared" si="9"/>
        <v>36</v>
      </c>
      <c r="Z34" s="49">
        <v>112</v>
      </c>
      <c r="AA34" s="47"/>
    </row>
    <row r="35" spans="1:27" s="1" customFormat="1" ht="12" customHeight="1">
      <c r="A35" s="65" t="s">
        <v>186</v>
      </c>
      <c r="B35" s="65" t="s">
        <v>187</v>
      </c>
      <c r="C35" s="34">
        <v>48.14</v>
      </c>
      <c r="D35" s="8">
        <v>0</v>
      </c>
      <c r="E35" s="8">
        <v>0</v>
      </c>
      <c r="F35" s="8">
        <v>0</v>
      </c>
      <c r="G35" s="35">
        <v>0</v>
      </c>
      <c r="H35" s="8">
        <v>15</v>
      </c>
      <c r="I35" s="38">
        <v>0</v>
      </c>
      <c r="J35" s="38">
        <v>0</v>
      </c>
      <c r="K35" s="38">
        <v>0</v>
      </c>
      <c r="L35" s="35">
        <f t="shared" si="2"/>
        <v>63.14</v>
      </c>
      <c r="M35" s="6">
        <f t="shared" si="3"/>
        <v>12.628</v>
      </c>
      <c r="N35" s="40">
        <f t="shared" si="4"/>
        <v>41</v>
      </c>
      <c r="O35" s="41">
        <v>78.75</v>
      </c>
      <c r="P35" s="41">
        <f t="shared" si="0"/>
        <v>55.125</v>
      </c>
      <c r="Q35" s="47">
        <f t="shared" si="1"/>
        <v>35</v>
      </c>
      <c r="R35" s="38">
        <v>0</v>
      </c>
      <c r="S35" s="38">
        <v>0</v>
      </c>
      <c r="T35" s="38">
        <v>0</v>
      </c>
      <c r="U35" s="38">
        <f t="shared" si="5"/>
        <v>0</v>
      </c>
      <c r="V35" s="38">
        <f t="shared" si="6"/>
        <v>0</v>
      </c>
      <c r="W35" s="40">
        <f t="shared" si="7"/>
        <v>10</v>
      </c>
      <c r="X35" s="35">
        <f t="shared" si="8"/>
        <v>67.753</v>
      </c>
      <c r="Y35" s="49">
        <f t="shared" si="9"/>
        <v>37</v>
      </c>
      <c r="Z35" s="40">
        <v>114</v>
      </c>
      <c r="AA35" s="47"/>
    </row>
    <row r="36" spans="1:27" s="1" customFormat="1" ht="12" customHeight="1">
      <c r="A36" s="66" t="s">
        <v>188</v>
      </c>
      <c r="B36" s="66" t="s">
        <v>189</v>
      </c>
      <c r="C36" s="36">
        <v>48.26</v>
      </c>
      <c r="D36" s="12">
        <v>0</v>
      </c>
      <c r="E36" s="12">
        <v>0</v>
      </c>
      <c r="F36" s="12">
        <v>0</v>
      </c>
      <c r="G36" s="37">
        <v>0</v>
      </c>
      <c r="H36" s="12">
        <v>15</v>
      </c>
      <c r="I36" s="42">
        <v>0</v>
      </c>
      <c r="J36" s="42">
        <v>0</v>
      </c>
      <c r="K36" s="43">
        <v>0</v>
      </c>
      <c r="L36" s="37">
        <f t="shared" si="2"/>
        <v>63.26</v>
      </c>
      <c r="M36" s="44">
        <f t="shared" si="3"/>
        <v>12.652000000000001</v>
      </c>
      <c r="N36" s="45">
        <f t="shared" si="4"/>
        <v>39</v>
      </c>
      <c r="O36" s="46">
        <v>72.5</v>
      </c>
      <c r="P36" s="46">
        <f t="shared" si="0"/>
        <v>50.75</v>
      </c>
      <c r="Q36" s="48">
        <f t="shared" si="1"/>
        <v>41</v>
      </c>
      <c r="R36" s="42">
        <v>0</v>
      </c>
      <c r="S36" s="42">
        <v>0</v>
      </c>
      <c r="T36" s="42">
        <v>0</v>
      </c>
      <c r="U36" s="38">
        <f t="shared" si="5"/>
        <v>0</v>
      </c>
      <c r="V36" s="42">
        <f t="shared" si="6"/>
        <v>0</v>
      </c>
      <c r="W36" s="45">
        <f t="shared" si="7"/>
        <v>10</v>
      </c>
      <c r="X36" s="37">
        <f t="shared" si="8"/>
        <v>63.402000000000001</v>
      </c>
      <c r="Y36" s="50">
        <f t="shared" si="9"/>
        <v>41</v>
      </c>
      <c r="Z36" s="50">
        <v>124</v>
      </c>
      <c r="AA36" s="45"/>
    </row>
    <row r="37" spans="1:27" s="1" customFormat="1" ht="12" customHeight="1">
      <c r="A37" s="65" t="s">
        <v>190</v>
      </c>
      <c r="B37" s="65" t="s">
        <v>191</v>
      </c>
      <c r="C37" s="34">
        <v>48.7</v>
      </c>
      <c r="D37" s="8">
        <v>0</v>
      </c>
      <c r="E37" s="8">
        <v>0</v>
      </c>
      <c r="F37" s="8">
        <v>5</v>
      </c>
      <c r="G37" s="35">
        <v>0</v>
      </c>
      <c r="H37" s="8">
        <v>16</v>
      </c>
      <c r="I37" s="38">
        <v>0</v>
      </c>
      <c r="J37" s="38">
        <v>0</v>
      </c>
      <c r="K37" s="38">
        <v>0</v>
      </c>
      <c r="L37" s="35">
        <f t="shared" si="2"/>
        <v>69.7</v>
      </c>
      <c r="M37" s="6">
        <f t="shared" si="3"/>
        <v>13.940000000000001</v>
      </c>
      <c r="N37" s="40">
        <f t="shared" si="4"/>
        <v>11</v>
      </c>
      <c r="O37" s="41">
        <v>83.375</v>
      </c>
      <c r="P37" s="41">
        <f t="shared" si="0"/>
        <v>58.362499999999997</v>
      </c>
      <c r="Q37" s="47">
        <f t="shared" si="1"/>
        <v>16</v>
      </c>
      <c r="R37" s="38">
        <v>0</v>
      </c>
      <c r="S37" s="38">
        <v>0</v>
      </c>
      <c r="T37" s="38">
        <v>0</v>
      </c>
      <c r="U37" s="38">
        <f t="shared" si="5"/>
        <v>0</v>
      </c>
      <c r="V37" s="38">
        <f t="shared" si="6"/>
        <v>0</v>
      </c>
      <c r="W37" s="40">
        <f t="shared" si="7"/>
        <v>10</v>
      </c>
      <c r="X37" s="35">
        <f t="shared" si="8"/>
        <v>72.302499999999995</v>
      </c>
      <c r="Y37" s="49">
        <f t="shared" si="9"/>
        <v>14</v>
      </c>
      <c r="Z37" s="49">
        <v>74</v>
      </c>
      <c r="AA37" s="47"/>
    </row>
    <row r="38" spans="1:27" s="1" customFormat="1" ht="12" customHeight="1">
      <c r="A38" s="65" t="s">
        <v>192</v>
      </c>
      <c r="B38" s="65" t="s">
        <v>193</v>
      </c>
      <c r="C38" s="34">
        <v>48.4</v>
      </c>
      <c r="D38" s="8">
        <v>0</v>
      </c>
      <c r="E38" s="8">
        <v>0</v>
      </c>
      <c r="F38" s="8">
        <v>0</v>
      </c>
      <c r="G38" s="35">
        <v>0</v>
      </c>
      <c r="H38" s="8">
        <v>16</v>
      </c>
      <c r="I38" s="38">
        <v>0</v>
      </c>
      <c r="J38" s="38">
        <v>0</v>
      </c>
      <c r="K38" s="38">
        <v>0</v>
      </c>
      <c r="L38" s="35">
        <f t="shared" si="2"/>
        <v>64.400000000000006</v>
      </c>
      <c r="M38" s="6">
        <f t="shared" si="3"/>
        <v>12.880000000000003</v>
      </c>
      <c r="N38" s="40">
        <f t="shared" si="4"/>
        <v>23</v>
      </c>
      <c r="O38" s="41">
        <v>79.375</v>
      </c>
      <c r="P38" s="41">
        <f t="shared" si="0"/>
        <v>55.5625</v>
      </c>
      <c r="Q38" s="47">
        <f t="shared" si="1"/>
        <v>32</v>
      </c>
      <c r="R38" s="38">
        <v>0</v>
      </c>
      <c r="S38" s="38">
        <v>0</v>
      </c>
      <c r="T38" s="38">
        <v>0</v>
      </c>
      <c r="U38" s="38">
        <f t="shared" si="5"/>
        <v>0</v>
      </c>
      <c r="V38" s="38">
        <f t="shared" si="6"/>
        <v>0</v>
      </c>
      <c r="W38" s="40">
        <f t="shared" si="7"/>
        <v>10</v>
      </c>
      <c r="X38" s="35">
        <f t="shared" si="8"/>
        <v>68.442499999999995</v>
      </c>
      <c r="Y38" s="49">
        <f t="shared" si="9"/>
        <v>33</v>
      </c>
      <c r="Z38" s="49">
        <v>109</v>
      </c>
      <c r="AA38" s="47"/>
    </row>
    <row r="39" spans="1:27" s="1" customFormat="1" ht="12" customHeight="1">
      <c r="A39" s="65" t="s">
        <v>194</v>
      </c>
      <c r="B39" s="65" t="s">
        <v>195</v>
      </c>
      <c r="C39" s="34">
        <v>48.67</v>
      </c>
      <c r="D39" s="8">
        <v>0</v>
      </c>
      <c r="E39" s="8">
        <v>0</v>
      </c>
      <c r="F39" s="8">
        <v>0</v>
      </c>
      <c r="G39" s="35">
        <v>0</v>
      </c>
      <c r="H39" s="8">
        <v>15</v>
      </c>
      <c r="I39" s="38">
        <v>0</v>
      </c>
      <c r="J39" s="38">
        <v>0</v>
      </c>
      <c r="K39" s="38">
        <v>0</v>
      </c>
      <c r="L39" s="35">
        <f t="shared" si="2"/>
        <v>63.67</v>
      </c>
      <c r="M39" s="6">
        <f t="shared" si="3"/>
        <v>12.734000000000002</v>
      </c>
      <c r="N39" s="40">
        <f t="shared" si="4"/>
        <v>29</v>
      </c>
      <c r="O39" s="41">
        <v>79.6111111111111</v>
      </c>
      <c r="P39" s="41">
        <f t="shared" si="0"/>
        <v>55.727777777777803</v>
      </c>
      <c r="Q39" s="47">
        <f t="shared" si="1"/>
        <v>30</v>
      </c>
      <c r="R39" s="38">
        <v>0</v>
      </c>
      <c r="S39" s="38">
        <v>0</v>
      </c>
      <c r="T39" s="38">
        <v>0</v>
      </c>
      <c r="U39" s="38">
        <f t="shared" si="5"/>
        <v>0</v>
      </c>
      <c r="V39" s="38">
        <f t="shared" si="6"/>
        <v>0</v>
      </c>
      <c r="W39" s="40">
        <f t="shared" si="7"/>
        <v>10</v>
      </c>
      <c r="X39" s="35">
        <f t="shared" si="8"/>
        <v>68.461777777777797</v>
      </c>
      <c r="Y39" s="49">
        <f t="shared" si="9"/>
        <v>32</v>
      </c>
      <c r="Z39" s="49">
        <v>108</v>
      </c>
      <c r="AA39" s="47"/>
    </row>
    <row r="40" spans="1:27" s="1" customFormat="1" ht="12" customHeight="1">
      <c r="A40" s="66" t="s">
        <v>196</v>
      </c>
      <c r="B40" s="66" t="s">
        <v>197</v>
      </c>
      <c r="C40" s="36">
        <v>48.17</v>
      </c>
      <c r="D40" s="12">
        <v>0</v>
      </c>
      <c r="E40" s="12">
        <v>0</v>
      </c>
      <c r="F40" s="12">
        <v>5</v>
      </c>
      <c r="G40" s="37">
        <v>0</v>
      </c>
      <c r="H40" s="12">
        <v>15</v>
      </c>
      <c r="I40" s="42">
        <v>0</v>
      </c>
      <c r="J40" s="42">
        <v>0</v>
      </c>
      <c r="K40" s="43">
        <v>0</v>
      </c>
      <c r="L40" s="37">
        <f t="shared" si="2"/>
        <v>68.17</v>
      </c>
      <c r="M40" s="44">
        <f t="shared" si="3"/>
        <v>13.634</v>
      </c>
      <c r="N40" s="45">
        <f t="shared" si="4"/>
        <v>21</v>
      </c>
      <c r="O40" s="46">
        <v>76.9375</v>
      </c>
      <c r="P40" s="46">
        <f t="shared" si="0"/>
        <v>53.856250000000003</v>
      </c>
      <c r="Q40" s="48">
        <f t="shared" si="1"/>
        <v>39</v>
      </c>
      <c r="R40" s="42">
        <v>0</v>
      </c>
      <c r="S40" s="42">
        <v>0</v>
      </c>
      <c r="T40" s="42">
        <v>0</v>
      </c>
      <c r="U40" s="38">
        <f t="shared" si="5"/>
        <v>0</v>
      </c>
      <c r="V40" s="42">
        <f t="shared" si="6"/>
        <v>0</v>
      </c>
      <c r="W40" s="45">
        <f t="shared" si="7"/>
        <v>10</v>
      </c>
      <c r="X40" s="37">
        <f t="shared" si="8"/>
        <v>67.490250000000003</v>
      </c>
      <c r="Y40" s="50">
        <f t="shared" si="9"/>
        <v>38</v>
      </c>
      <c r="Z40" s="50">
        <v>115</v>
      </c>
      <c r="AA40" s="45"/>
    </row>
    <row r="41" spans="1:27" ht="12" customHeight="1">
      <c r="A41" s="65" t="s">
        <v>198</v>
      </c>
      <c r="B41" s="65" t="s">
        <v>199</v>
      </c>
      <c r="C41" s="34">
        <v>49.95</v>
      </c>
      <c r="D41" s="8">
        <v>0</v>
      </c>
      <c r="E41" s="8">
        <v>12</v>
      </c>
      <c r="F41" s="8">
        <v>0</v>
      </c>
      <c r="G41" s="35">
        <v>0</v>
      </c>
      <c r="H41" s="8">
        <v>20</v>
      </c>
      <c r="I41" s="38">
        <v>0</v>
      </c>
      <c r="J41" s="38">
        <v>0</v>
      </c>
      <c r="K41" s="38">
        <v>0</v>
      </c>
      <c r="L41" s="35">
        <f t="shared" si="2"/>
        <v>81.95</v>
      </c>
      <c r="M41" s="6">
        <f t="shared" si="3"/>
        <v>16.39</v>
      </c>
      <c r="N41" s="40">
        <f t="shared" si="4"/>
        <v>4</v>
      </c>
      <c r="O41" s="41">
        <v>87.5</v>
      </c>
      <c r="P41" s="41">
        <f t="shared" si="0"/>
        <v>61.25</v>
      </c>
      <c r="Q41" s="47">
        <f t="shared" si="1"/>
        <v>5</v>
      </c>
      <c r="R41" s="38">
        <v>15</v>
      </c>
      <c r="S41" s="38">
        <v>0</v>
      </c>
      <c r="T41" s="38">
        <v>0</v>
      </c>
      <c r="U41" s="38">
        <f t="shared" si="5"/>
        <v>15</v>
      </c>
      <c r="V41" s="38">
        <f t="shared" si="6"/>
        <v>1.5</v>
      </c>
      <c r="W41" s="40">
        <f t="shared" si="7"/>
        <v>2</v>
      </c>
      <c r="X41" s="35">
        <f t="shared" si="8"/>
        <v>79.14</v>
      </c>
      <c r="Y41" s="49">
        <f t="shared" si="9"/>
        <v>3</v>
      </c>
      <c r="Z41" s="49">
        <v>17</v>
      </c>
      <c r="AA41" s="47"/>
    </row>
    <row r="42" spans="1:27" s="1" customFormat="1" ht="12" customHeight="1">
      <c r="A42" s="65" t="s">
        <v>200</v>
      </c>
      <c r="B42" s="65" t="s">
        <v>201</v>
      </c>
      <c r="C42" s="34">
        <v>49.12</v>
      </c>
      <c r="D42" s="8">
        <v>0</v>
      </c>
      <c r="E42" s="8">
        <v>0</v>
      </c>
      <c r="F42" s="8">
        <v>0</v>
      </c>
      <c r="G42" s="35">
        <v>0</v>
      </c>
      <c r="H42" s="8">
        <v>15</v>
      </c>
      <c r="I42" s="38">
        <v>0</v>
      </c>
      <c r="J42" s="38">
        <v>0</v>
      </c>
      <c r="K42" s="38">
        <v>0</v>
      </c>
      <c r="L42" s="35">
        <f t="shared" si="2"/>
        <v>64.12</v>
      </c>
      <c r="M42" s="6">
        <f t="shared" si="3"/>
        <v>12.824000000000002</v>
      </c>
      <c r="N42" s="40">
        <f t="shared" si="4"/>
        <v>24</v>
      </c>
      <c r="O42" s="41">
        <v>80.0625</v>
      </c>
      <c r="P42" s="41">
        <f t="shared" si="0"/>
        <v>56.043750000000003</v>
      </c>
      <c r="Q42" s="47">
        <f t="shared" si="1"/>
        <v>24</v>
      </c>
      <c r="R42" s="38">
        <v>0</v>
      </c>
      <c r="S42" s="38">
        <v>0</v>
      </c>
      <c r="T42" s="38">
        <v>0</v>
      </c>
      <c r="U42" s="38">
        <f t="shared" si="5"/>
        <v>0</v>
      </c>
      <c r="V42" s="38">
        <f t="shared" si="6"/>
        <v>0</v>
      </c>
      <c r="W42" s="40">
        <f t="shared" si="7"/>
        <v>10</v>
      </c>
      <c r="X42" s="35">
        <f t="shared" si="8"/>
        <v>68.867750000000001</v>
      </c>
      <c r="Y42" s="49">
        <f t="shared" si="9"/>
        <v>25</v>
      </c>
      <c r="Z42" s="40">
        <v>101</v>
      </c>
      <c r="AA42" s="47"/>
    </row>
    <row r="43" spans="1:27" s="1" customFormat="1" ht="12" customHeight="1">
      <c r="A43" s="66" t="s">
        <v>202</v>
      </c>
      <c r="B43" s="66" t="s">
        <v>203</v>
      </c>
      <c r="C43" s="36">
        <v>48.8</v>
      </c>
      <c r="D43" s="12">
        <v>0</v>
      </c>
      <c r="E43" s="12">
        <v>0</v>
      </c>
      <c r="F43" s="12">
        <v>0</v>
      </c>
      <c r="G43" s="37">
        <v>0</v>
      </c>
      <c r="H43" s="12">
        <v>15</v>
      </c>
      <c r="I43" s="42">
        <v>0</v>
      </c>
      <c r="J43" s="42">
        <v>0</v>
      </c>
      <c r="K43" s="43">
        <v>0</v>
      </c>
      <c r="L43" s="37">
        <f t="shared" si="2"/>
        <v>63.8</v>
      </c>
      <c r="M43" s="44">
        <f t="shared" si="3"/>
        <v>12.76</v>
      </c>
      <c r="N43" s="45">
        <f t="shared" si="4"/>
        <v>28</v>
      </c>
      <c r="O43" s="46">
        <v>74.1875</v>
      </c>
      <c r="P43" s="46">
        <f t="shared" si="0"/>
        <v>51.931249999999999</v>
      </c>
      <c r="Q43" s="48">
        <f t="shared" si="1"/>
        <v>40</v>
      </c>
      <c r="R43" s="42">
        <v>0</v>
      </c>
      <c r="S43" s="42">
        <v>0</v>
      </c>
      <c r="T43" s="42">
        <v>0</v>
      </c>
      <c r="U43" s="38">
        <f t="shared" si="5"/>
        <v>0</v>
      </c>
      <c r="V43" s="42">
        <f t="shared" si="6"/>
        <v>0</v>
      </c>
      <c r="W43" s="45">
        <f t="shared" si="7"/>
        <v>10</v>
      </c>
      <c r="X43" s="37">
        <f t="shared" si="8"/>
        <v>64.691249999999997</v>
      </c>
      <c r="Y43" s="50">
        <f t="shared" si="9"/>
        <v>40</v>
      </c>
      <c r="Z43" s="50">
        <v>122</v>
      </c>
      <c r="AA43" s="45"/>
    </row>
    <row r="44" spans="1:27" s="1" customFormat="1" ht="12" customHeight="1">
      <c r="A44" s="65" t="s">
        <v>204</v>
      </c>
      <c r="B44" s="65" t="s">
        <v>205</v>
      </c>
      <c r="C44" s="34">
        <v>48.55</v>
      </c>
      <c r="D44" s="8">
        <v>0</v>
      </c>
      <c r="E44" s="8">
        <v>0</v>
      </c>
      <c r="F44" s="8">
        <v>0</v>
      </c>
      <c r="G44" s="35">
        <v>5</v>
      </c>
      <c r="H44" s="8">
        <v>15</v>
      </c>
      <c r="I44" s="38">
        <v>0</v>
      </c>
      <c r="J44" s="38">
        <v>0</v>
      </c>
      <c r="K44" s="39">
        <v>0</v>
      </c>
      <c r="L44" s="35">
        <f t="shared" si="2"/>
        <v>68.55</v>
      </c>
      <c r="M44" s="6">
        <f t="shared" si="3"/>
        <v>13.71</v>
      </c>
      <c r="N44" s="40">
        <f t="shared" si="4"/>
        <v>16</v>
      </c>
      <c r="O44" s="41">
        <v>79.5625</v>
      </c>
      <c r="P44" s="41">
        <f t="shared" si="0"/>
        <v>55.693750000000001</v>
      </c>
      <c r="Q44" s="47">
        <f t="shared" si="1"/>
        <v>31</v>
      </c>
      <c r="R44" s="38">
        <v>0</v>
      </c>
      <c r="S44" s="38">
        <v>0</v>
      </c>
      <c r="T44" s="38">
        <v>0</v>
      </c>
      <c r="U44" s="38">
        <f t="shared" si="5"/>
        <v>0</v>
      </c>
      <c r="V44" s="38">
        <f t="shared" si="6"/>
        <v>0</v>
      </c>
      <c r="W44" s="40">
        <f t="shared" si="7"/>
        <v>10</v>
      </c>
      <c r="X44" s="35">
        <f t="shared" si="8"/>
        <v>69.403750000000002</v>
      </c>
      <c r="Y44" s="49">
        <f t="shared" si="9"/>
        <v>23</v>
      </c>
      <c r="Z44" s="49">
        <v>97</v>
      </c>
      <c r="AA44" s="47"/>
    </row>
    <row r="45" spans="1:27" s="1" customFormat="1" ht="12" customHeight="1">
      <c r="A45" s="65" t="s">
        <v>206</v>
      </c>
      <c r="B45" s="65" t="s">
        <v>207</v>
      </c>
      <c r="C45" s="34">
        <v>48.41</v>
      </c>
      <c r="D45" s="8">
        <v>0</v>
      </c>
      <c r="E45" s="8">
        <v>0</v>
      </c>
      <c r="F45" s="8">
        <v>0</v>
      </c>
      <c r="G45" s="35">
        <v>0</v>
      </c>
      <c r="H45" s="8">
        <v>15</v>
      </c>
      <c r="I45" s="38">
        <v>0</v>
      </c>
      <c r="J45" s="38">
        <v>0</v>
      </c>
      <c r="K45" s="38">
        <v>0</v>
      </c>
      <c r="L45" s="35">
        <f t="shared" si="2"/>
        <v>63.41</v>
      </c>
      <c r="M45" s="6">
        <f t="shared" si="3"/>
        <v>12.682</v>
      </c>
      <c r="N45" s="40">
        <f t="shared" si="4"/>
        <v>33</v>
      </c>
      <c r="O45" s="41">
        <v>82.75</v>
      </c>
      <c r="P45" s="41">
        <f t="shared" si="0"/>
        <v>57.924999999999997</v>
      </c>
      <c r="Q45" s="47">
        <f t="shared" si="1"/>
        <v>18</v>
      </c>
      <c r="R45" s="38">
        <v>0</v>
      </c>
      <c r="S45" s="38">
        <v>0</v>
      </c>
      <c r="T45" s="38">
        <v>0</v>
      </c>
      <c r="U45" s="38">
        <f t="shared" si="5"/>
        <v>0</v>
      </c>
      <c r="V45" s="38">
        <f t="shared" si="6"/>
        <v>0</v>
      </c>
      <c r="W45" s="40">
        <f t="shared" si="7"/>
        <v>10</v>
      </c>
      <c r="X45" s="35">
        <f t="shared" si="8"/>
        <v>70.606999999999999</v>
      </c>
      <c r="Y45" s="49">
        <f t="shared" si="9"/>
        <v>20</v>
      </c>
      <c r="Z45" s="49">
        <v>88</v>
      </c>
      <c r="AA45" s="47"/>
    </row>
    <row r="46" spans="1:27" s="1" customFormat="1" ht="12" customHeight="1">
      <c r="A46" s="65" t="s">
        <v>208</v>
      </c>
      <c r="B46" s="65" t="s">
        <v>209</v>
      </c>
      <c r="C46" s="34">
        <v>48.54</v>
      </c>
      <c r="D46" s="8">
        <v>0</v>
      </c>
      <c r="E46" s="8">
        <v>0</v>
      </c>
      <c r="F46" s="8">
        <v>0</v>
      </c>
      <c r="G46" s="35">
        <v>5</v>
      </c>
      <c r="H46" s="8">
        <v>15</v>
      </c>
      <c r="I46" s="38">
        <v>0</v>
      </c>
      <c r="J46" s="38">
        <v>0</v>
      </c>
      <c r="K46" s="39">
        <v>0</v>
      </c>
      <c r="L46" s="35">
        <f t="shared" si="2"/>
        <v>68.539999999999992</v>
      </c>
      <c r="M46" s="6">
        <f t="shared" si="3"/>
        <v>13.707999999999998</v>
      </c>
      <c r="N46" s="40">
        <f t="shared" si="4"/>
        <v>17</v>
      </c>
      <c r="O46" s="41">
        <v>80.0625</v>
      </c>
      <c r="P46" s="41">
        <f t="shared" si="0"/>
        <v>56.043750000000003</v>
      </c>
      <c r="Q46" s="47">
        <f t="shared" si="1"/>
        <v>24</v>
      </c>
      <c r="R46" s="38">
        <v>0</v>
      </c>
      <c r="S46" s="38">
        <v>0</v>
      </c>
      <c r="T46" s="38">
        <v>0</v>
      </c>
      <c r="U46" s="38">
        <f t="shared" si="5"/>
        <v>0</v>
      </c>
      <c r="V46" s="38">
        <f t="shared" si="6"/>
        <v>0</v>
      </c>
      <c r="W46" s="40">
        <f t="shared" si="7"/>
        <v>10</v>
      </c>
      <c r="X46" s="35">
        <f t="shared" si="8"/>
        <v>69.751750000000001</v>
      </c>
      <c r="Y46" s="49">
        <f t="shared" si="9"/>
        <v>22</v>
      </c>
      <c r="Z46" s="49">
        <v>95</v>
      </c>
      <c r="AA46" s="47"/>
    </row>
    <row r="47" spans="1:27" s="1" customFormat="1" ht="12" customHeight="1">
      <c r="A47" s="65" t="s">
        <v>210</v>
      </c>
      <c r="B47" s="65" t="s">
        <v>211</v>
      </c>
      <c r="C47" s="34">
        <v>48.62</v>
      </c>
      <c r="D47" s="8">
        <v>0</v>
      </c>
      <c r="E47" s="8">
        <v>0</v>
      </c>
      <c r="F47" s="8">
        <v>0</v>
      </c>
      <c r="G47" s="35">
        <v>5</v>
      </c>
      <c r="H47" s="8">
        <v>15</v>
      </c>
      <c r="I47" s="38">
        <v>0</v>
      </c>
      <c r="J47" s="38">
        <v>0</v>
      </c>
      <c r="K47" s="38">
        <v>0</v>
      </c>
      <c r="L47" s="35">
        <f t="shared" si="2"/>
        <v>68.62</v>
      </c>
      <c r="M47" s="6">
        <f t="shared" si="3"/>
        <v>13.724000000000002</v>
      </c>
      <c r="N47" s="40">
        <f t="shared" si="4"/>
        <v>14</v>
      </c>
      <c r="O47" s="41">
        <v>80.9375</v>
      </c>
      <c r="P47" s="41">
        <f t="shared" si="0"/>
        <v>56.65625</v>
      </c>
      <c r="Q47" s="47">
        <f t="shared" si="1"/>
        <v>21</v>
      </c>
      <c r="R47" s="38">
        <v>0</v>
      </c>
      <c r="S47" s="38">
        <v>0</v>
      </c>
      <c r="T47" s="38">
        <v>0</v>
      </c>
      <c r="U47" s="38">
        <f t="shared" si="5"/>
        <v>0</v>
      </c>
      <c r="V47" s="38">
        <f t="shared" si="6"/>
        <v>0</v>
      </c>
      <c r="W47" s="40">
        <f t="shared" si="7"/>
        <v>10</v>
      </c>
      <c r="X47" s="35">
        <f t="shared" si="8"/>
        <v>70.380250000000004</v>
      </c>
      <c r="Y47" s="49">
        <f t="shared" si="9"/>
        <v>21</v>
      </c>
      <c r="Z47" s="49">
        <v>91</v>
      </c>
      <c r="AA47" s="47"/>
    </row>
    <row r="48" spans="1:27" s="1" customFormat="1" ht="12" customHeight="1">
      <c r="A48" s="65" t="s">
        <v>212</v>
      </c>
      <c r="B48" s="65" t="s">
        <v>213</v>
      </c>
      <c r="C48" s="34">
        <v>48.76</v>
      </c>
      <c r="D48" s="8">
        <v>0</v>
      </c>
      <c r="E48" s="8">
        <v>0</v>
      </c>
      <c r="F48" s="8">
        <v>0</v>
      </c>
      <c r="G48" s="35">
        <v>0</v>
      </c>
      <c r="H48" s="8">
        <v>16</v>
      </c>
      <c r="I48" s="38">
        <v>0</v>
      </c>
      <c r="J48" s="38">
        <v>0</v>
      </c>
      <c r="K48" s="38">
        <v>0</v>
      </c>
      <c r="L48" s="35">
        <f t="shared" si="2"/>
        <v>64.759999999999991</v>
      </c>
      <c r="M48" s="6">
        <f t="shared" si="3"/>
        <v>12.951999999999998</v>
      </c>
      <c r="N48" s="40">
        <f t="shared" si="4"/>
        <v>22</v>
      </c>
      <c r="O48" s="41">
        <v>80.5625</v>
      </c>
      <c r="P48" s="41">
        <f t="shared" si="0"/>
        <v>56.393749999999997</v>
      </c>
      <c r="Q48" s="47">
        <f t="shared" si="1"/>
        <v>22</v>
      </c>
      <c r="R48" s="38">
        <v>0</v>
      </c>
      <c r="S48" s="38">
        <v>0</v>
      </c>
      <c r="T48" s="38">
        <v>0</v>
      </c>
      <c r="U48" s="38">
        <f t="shared" si="5"/>
        <v>0</v>
      </c>
      <c r="V48" s="38">
        <f t="shared" si="6"/>
        <v>0</v>
      </c>
      <c r="W48" s="40">
        <f t="shared" si="7"/>
        <v>10</v>
      </c>
      <c r="X48" s="35">
        <f t="shared" si="8"/>
        <v>69.345749999999995</v>
      </c>
      <c r="Y48" s="49">
        <f t="shared" si="9"/>
        <v>24</v>
      </c>
      <c r="Z48" s="40">
        <v>98</v>
      </c>
      <c r="AA48" s="47"/>
    </row>
    <row r="49" ht="12" customHeight="1"/>
  </sheetData>
  <mergeCells count="27">
    <mergeCell ref="A1:AA1"/>
    <mergeCell ref="A2:AA2"/>
    <mergeCell ref="A3:Y3"/>
    <mergeCell ref="Z3:AA3"/>
    <mergeCell ref="C4:N4"/>
    <mergeCell ref="O4:Q4"/>
    <mergeCell ref="R4:W4"/>
    <mergeCell ref="A4:A7"/>
    <mergeCell ref="B4:B7"/>
    <mergeCell ref="X4:X7"/>
    <mergeCell ref="Y4:Y7"/>
    <mergeCell ref="Z4:Z7"/>
    <mergeCell ref="AA4:AA7"/>
    <mergeCell ref="C5:N5"/>
    <mergeCell ref="O5:Q5"/>
    <mergeCell ref="R5:W5"/>
    <mergeCell ref="D6:G6"/>
    <mergeCell ref="I6:K6"/>
    <mergeCell ref="L6:L7"/>
    <mergeCell ref="M6:M7"/>
    <mergeCell ref="N6:N7"/>
    <mergeCell ref="W6:W7"/>
    <mergeCell ref="O6:O7"/>
    <mergeCell ref="P6:P7"/>
    <mergeCell ref="Q6:Q7"/>
    <mergeCell ref="U6:U7"/>
    <mergeCell ref="V6:V7"/>
  </mergeCells>
  <phoneticPr fontId="9" type="noConversion"/>
  <pageMargins left="0.70866141732283505" right="0.70866141732283505" top="0" bottom="0" header="0.31496062992126" footer="0.31496062992126"/>
  <pageSetup paperSize="9" scale="84" orientation="landscape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tabSelected="1" topLeftCell="A13" workbookViewId="0">
      <selection activeCell="E7" sqref="E7"/>
    </sheetView>
  </sheetViews>
  <sheetFormatPr defaultColWidth="10" defaultRowHeight="11.25"/>
  <cols>
    <col min="1" max="1" width="7.375" style="2" customWidth="1"/>
    <col min="2" max="2" width="7.125" style="2" customWidth="1"/>
    <col min="3" max="3" width="6.125" style="2" customWidth="1"/>
    <col min="4" max="4" width="5.875" style="2" customWidth="1"/>
    <col min="5" max="5" width="5.375" style="2" customWidth="1"/>
    <col min="6" max="6" width="6.375" style="2" customWidth="1"/>
    <col min="7" max="7" width="5.75" style="2" customWidth="1"/>
    <col min="8" max="8" width="6.5" style="2" customWidth="1"/>
    <col min="9" max="9" width="6.25" style="2" customWidth="1"/>
    <col min="10" max="10" width="6.875" style="2" customWidth="1"/>
    <col min="11" max="11" width="5.25" style="2" customWidth="1"/>
    <col min="12" max="12" width="6" style="2" customWidth="1"/>
    <col min="13" max="13" width="6.375" style="2" customWidth="1"/>
    <col min="14" max="14" width="5.375" style="2" customWidth="1"/>
    <col min="15" max="15" width="6.75" style="2" customWidth="1"/>
    <col min="16" max="16" width="7.125" style="2" customWidth="1"/>
    <col min="17" max="17" width="6.25" style="2" customWidth="1"/>
    <col min="18" max="18" width="6.125" style="2" customWidth="1"/>
    <col min="19" max="19" width="8.125" style="2" customWidth="1"/>
    <col min="20" max="20" width="8.375" style="2" customWidth="1"/>
    <col min="21" max="21" width="7.25" style="2" customWidth="1"/>
    <col min="22" max="22" width="5.875" style="2" customWidth="1"/>
    <col min="23" max="23" width="4.125" style="2" customWidth="1"/>
    <col min="24" max="24" width="7.5" style="2" customWidth="1"/>
    <col min="25" max="25" width="5.625" style="2" customWidth="1"/>
    <col min="26" max="26" width="4.625" style="2" customWidth="1"/>
    <col min="27" max="27" width="6.625" style="2" customWidth="1"/>
    <col min="28" max="16384" width="10" style="2"/>
  </cols>
  <sheetData>
    <row r="1" spans="1:27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27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</row>
    <row r="3" spans="1:27">
      <c r="A3" s="85" t="s">
        <v>214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6"/>
      <c r="S3" s="86"/>
      <c r="T3" s="86"/>
      <c r="U3" s="86"/>
      <c r="V3" s="86"/>
      <c r="W3" s="86"/>
      <c r="X3" s="86"/>
      <c r="Y3" s="86"/>
      <c r="Z3" s="87">
        <v>44630</v>
      </c>
      <c r="AA3" s="83"/>
    </row>
    <row r="4" spans="1:27" ht="11.25" customHeight="1">
      <c r="A4" s="114" t="s">
        <v>3</v>
      </c>
      <c r="B4" s="108" t="s">
        <v>4</v>
      </c>
      <c r="C4" s="110" t="s">
        <v>5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0" t="s">
        <v>6</v>
      </c>
      <c r="P4" s="111"/>
      <c r="Q4" s="111"/>
      <c r="R4" s="112" t="s">
        <v>7</v>
      </c>
      <c r="S4" s="113"/>
      <c r="T4" s="113"/>
      <c r="U4" s="113"/>
      <c r="V4" s="113"/>
      <c r="W4" s="113"/>
      <c r="X4" s="107" t="s">
        <v>8</v>
      </c>
      <c r="Y4" s="115" t="s">
        <v>9</v>
      </c>
      <c r="Z4" s="115" t="s">
        <v>10</v>
      </c>
      <c r="AA4" s="107" t="s">
        <v>11</v>
      </c>
    </row>
    <row r="5" spans="1:27" ht="12">
      <c r="A5" s="114"/>
      <c r="B5" s="108"/>
      <c r="C5" s="112" t="s">
        <v>12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7" t="s">
        <v>13</v>
      </c>
      <c r="P5" s="117"/>
      <c r="Q5" s="117"/>
      <c r="R5" s="118" t="s">
        <v>14</v>
      </c>
      <c r="S5" s="117"/>
      <c r="T5" s="117"/>
      <c r="U5" s="117"/>
      <c r="V5" s="117"/>
      <c r="W5" s="117"/>
      <c r="X5" s="107"/>
      <c r="Y5" s="115"/>
      <c r="Z5" s="115"/>
      <c r="AA5" s="107"/>
    </row>
    <row r="6" spans="1:27" ht="12">
      <c r="A6" s="114"/>
      <c r="B6" s="108"/>
      <c r="C6" s="25" t="s">
        <v>15</v>
      </c>
      <c r="D6" s="108" t="s">
        <v>16</v>
      </c>
      <c r="E6" s="108"/>
      <c r="F6" s="108"/>
      <c r="G6" s="108"/>
      <c r="H6" s="25" t="s">
        <v>17</v>
      </c>
      <c r="I6" s="108" t="s">
        <v>18</v>
      </c>
      <c r="J6" s="108"/>
      <c r="K6" s="108"/>
      <c r="L6" s="108" t="s">
        <v>19</v>
      </c>
      <c r="M6" s="109" t="s">
        <v>20</v>
      </c>
      <c r="N6" s="107" t="s">
        <v>21</v>
      </c>
      <c r="O6" s="109" t="s">
        <v>22</v>
      </c>
      <c r="P6" s="109" t="s">
        <v>23</v>
      </c>
      <c r="Q6" s="107" t="s">
        <v>21</v>
      </c>
      <c r="R6" s="25" t="s">
        <v>24</v>
      </c>
      <c r="S6" s="25" t="s">
        <v>25</v>
      </c>
      <c r="T6" s="25" t="s">
        <v>26</v>
      </c>
      <c r="U6" s="109" t="s">
        <v>27</v>
      </c>
      <c r="V6" s="109" t="s">
        <v>28</v>
      </c>
      <c r="W6" s="107" t="s">
        <v>21</v>
      </c>
      <c r="X6" s="107"/>
      <c r="Y6" s="115"/>
      <c r="Z6" s="115"/>
      <c r="AA6" s="107"/>
    </row>
    <row r="7" spans="1:27" ht="22.5">
      <c r="A7" s="114"/>
      <c r="B7" s="108"/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108"/>
      <c r="M7" s="109"/>
      <c r="N7" s="107"/>
      <c r="O7" s="109"/>
      <c r="P7" s="109"/>
      <c r="Q7" s="108"/>
      <c r="R7" s="6" t="s">
        <v>38</v>
      </c>
      <c r="S7" s="6" t="s">
        <v>39</v>
      </c>
      <c r="T7" s="6" t="s">
        <v>40</v>
      </c>
      <c r="U7" s="109"/>
      <c r="V7" s="109"/>
      <c r="W7" s="108"/>
      <c r="X7" s="107"/>
      <c r="Y7" s="115"/>
      <c r="Z7" s="115"/>
      <c r="AA7" s="107"/>
    </row>
    <row r="8" spans="1:27" ht="12" customHeight="1">
      <c r="A8" s="63" t="s">
        <v>215</v>
      </c>
      <c r="B8" s="63" t="s">
        <v>216</v>
      </c>
      <c r="C8" s="8">
        <v>49.5</v>
      </c>
      <c r="D8" s="9">
        <v>2</v>
      </c>
      <c r="E8" s="9">
        <v>0</v>
      </c>
      <c r="F8" s="9">
        <v>0</v>
      </c>
      <c r="G8" s="10">
        <v>0</v>
      </c>
      <c r="H8" s="9">
        <v>15</v>
      </c>
      <c r="I8" s="9">
        <v>0</v>
      </c>
      <c r="J8" s="9">
        <v>0</v>
      </c>
      <c r="K8" s="9">
        <v>0</v>
      </c>
      <c r="L8" s="15">
        <f>SUM(C8:K8)</f>
        <v>66.5</v>
      </c>
      <c r="M8" s="10">
        <f>L8*0.2</f>
        <v>13.3</v>
      </c>
      <c r="N8" s="16">
        <f>_xlfn.RANK.EQ(M8,$M$8:$M$45)</f>
        <v>26</v>
      </c>
      <c r="O8" s="17">
        <f>AVERAGE('[1]Sheet1 (2)'!D4:P4)</f>
        <v>86.75</v>
      </c>
      <c r="P8" s="17">
        <f t="shared" ref="P8:P45" si="0">O8*70%</f>
        <v>60.724999999999994</v>
      </c>
      <c r="Q8" s="16">
        <f>_xlfn.RANK.EQ(P8,$P$8:$P$45)</f>
        <v>14</v>
      </c>
      <c r="R8" s="9">
        <v>0</v>
      </c>
      <c r="S8" s="9">
        <v>0</v>
      </c>
      <c r="T8" s="9">
        <v>0</v>
      </c>
      <c r="U8" s="9">
        <f>SUM(R8:T8)</f>
        <v>0</v>
      </c>
      <c r="V8" s="9">
        <f>U8*0.1</f>
        <v>0</v>
      </c>
      <c r="W8" s="16">
        <f>_xlfn.RANK.EQ(V8,$V$8:$V$45)</f>
        <v>18</v>
      </c>
      <c r="X8" s="15">
        <f>M8+P8+V8</f>
        <v>74.024999999999991</v>
      </c>
      <c r="Y8" s="27">
        <f>_xlfn.RANK.EQ(X8,$X$8:$X$45)</f>
        <v>16</v>
      </c>
      <c r="Z8" s="27">
        <v>49</v>
      </c>
      <c r="AA8" s="28"/>
    </row>
    <row r="9" spans="1:27" ht="12" customHeight="1">
      <c r="A9" s="63" t="s">
        <v>217</v>
      </c>
      <c r="B9" s="63" t="s">
        <v>218</v>
      </c>
      <c r="C9" s="8">
        <v>49.5</v>
      </c>
      <c r="D9" s="9">
        <v>2</v>
      </c>
      <c r="E9" s="9">
        <v>6</v>
      </c>
      <c r="F9" s="9">
        <v>0</v>
      </c>
      <c r="G9" s="10">
        <v>0</v>
      </c>
      <c r="H9" s="9">
        <v>15</v>
      </c>
      <c r="I9" s="9">
        <v>0</v>
      </c>
      <c r="J9" s="9">
        <v>0</v>
      </c>
      <c r="K9" s="9">
        <v>0</v>
      </c>
      <c r="L9" s="15">
        <f t="shared" ref="L9:L45" si="1">SUM(C9:K9)</f>
        <v>72.5</v>
      </c>
      <c r="M9" s="10">
        <f t="shared" ref="M9:M45" si="2">L9*0.2</f>
        <v>14.5</v>
      </c>
      <c r="N9" s="16">
        <f t="shared" ref="N9:N45" si="3">_xlfn.RANK.EQ(M9,$M$8:$M$45)</f>
        <v>6</v>
      </c>
      <c r="O9" s="17">
        <f>AVERAGE('[1]Sheet1 (2)'!D5:P5)</f>
        <v>83.0625</v>
      </c>
      <c r="P9" s="17">
        <f t="shared" si="0"/>
        <v>58.143749999999997</v>
      </c>
      <c r="Q9" s="16">
        <f t="shared" ref="Q9:Q45" si="4">_xlfn.RANK.EQ(P9,$P$8:$P$45)</f>
        <v>30</v>
      </c>
      <c r="R9" s="9">
        <v>0</v>
      </c>
      <c r="S9" s="9">
        <v>0</v>
      </c>
      <c r="T9" s="9">
        <v>0</v>
      </c>
      <c r="U9" s="9">
        <f t="shared" ref="U9:U45" si="5">SUM(R9:T9)</f>
        <v>0</v>
      </c>
      <c r="V9" s="9">
        <f t="shared" ref="V9:V45" si="6">U9*0.1</f>
        <v>0</v>
      </c>
      <c r="W9" s="16">
        <f t="shared" ref="W9:W45" si="7">_xlfn.RANK.EQ(V9,$V$8:$V$45)</f>
        <v>18</v>
      </c>
      <c r="X9" s="15">
        <f t="shared" ref="X9:X45" si="8">M9+P9+V9</f>
        <v>72.643749999999997</v>
      </c>
      <c r="Y9" s="27">
        <f t="shared" ref="Y9:Y45" si="9">_xlfn.RANK.EQ(X9,$X$8:$X$45)</f>
        <v>24</v>
      </c>
      <c r="Z9" s="27">
        <v>64</v>
      </c>
      <c r="AA9" s="28"/>
    </row>
    <row r="10" spans="1:27" s="1" customFormat="1" ht="12" customHeight="1">
      <c r="A10" s="63" t="s">
        <v>219</v>
      </c>
      <c r="B10" s="63" t="s">
        <v>220</v>
      </c>
      <c r="C10" s="8">
        <v>49.6</v>
      </c>
      <c r="D10" s="9">
        <v>2</v>
      </c>
      <c r="E10" s="9">
        <v>0</v>
      </c>
      <c r="F10" s="9">
        <v>0</v>
      </c>
      <c r="G10" s="10">
        <v>0</v>
      </c>
      <c r="H10" s="9">
        <v>15</v>
      </c>
      <c r="I10" s="9">
        <v>0</v>
      </c>
      <c r="J10" s="9">
        <v>0</v>
      </c>
      <c r="K10" s="9">
        <v>0</v>
      </c>
      <c r="L10" s="15">
        <f t="shared" si="1"/>
        <v>66.599999999999994</v>
      </c>
      <c r="M10" s="10">
        <f t="shared" si="2"/>
        <v>13.32</v>
      </c>
      <c r="N10" s="16">
        <f t="shared" si="3"/>
        <v>21</v>
      </c>
      <c r="O10" s="17">
        <f>AVERAGE('[1]Sheet1 (2)'!D6:P6)</f>
        <v>84.5625</v>
      </c>
      <c r="P10" s="17">
        <f t="shared" si="0"/>
        <v>59.193749999999994</v>
      </c>
      <c r="Q10" s="16">
        <f t="shared" si="4"/>
        <v>23</v>
      </c>
      <c r="R10" s="9">
        <v>0</v>
      </c>
      <c r="S10" s="9">
        <v>0</v>
      </c>
      <c r="T10" s="9">
        <v>0</v>
      </c>
      <c r="U10" s="9">
        <f t="shared" si="5"/>
        <v>0</v>
      </c>
      <c r="V10" s="9">
        <f t="shared" si="6"/>
        <v>0</v>
      </c>
      <c r="W10" s="16">
        <f t="shared" si="7"/>
        <v>18</v>
      </c>
      <c r="X10" s="15">
        <f t="shared" si="8"/>
        <v>72.513749999999987</v>
      </c>
      <c r="Y10" s="27">
        <f t="shared" si="9"/>
        <v>25</v>
      </c>
      <c r="Z10" s="27">
        <v>66</v>
      </c>
      <c r="AA10" s="29"/>
    </row>
    <row r="11" spans="1:27" ht="12" customHeight="1">
      <c r="A11" s="63" t="s">
        <v>221</v>
      </c>
      <c r="B11" s="63" t="s">
        <v>222</v>
      </c>
      <c r="C11" s="8">
        <v>50</v>
      </c>
      <c r="D11" s="9">
        <v>2</v>
      </c>
      <c r="E11" s="9">
        <v>12</v>
      </c>
      <c r="F11" s="9">
        <v>15</v>
      </c>
      <c r="G11" s="10">
        <v>5</v>
      </c>
      <c r="H11" s="9">
        <v>20</v>
      </c>
      <c r="I11" s="9">
        <v>0</v>
      </c>
      <c r="J11" s="9">
        <v>0</v>
      </c>
      <c r="K11" s="9">
        <v>0</v>
      </c>
      <c r="L11" s="15">
        <v>100</v>
      </c>
      <c r="M11" s="10">
        <f t="shared" si="2"/>
        <v>20</v>
      </c>
      <c r="N11" s="16">
        <f t="shared" si="3"/>
        <v>1</v>
      </c>
      <c r="O11" s="18">
        <f>AVERAGE('[1]Sheet1 (2)'!D7:P7)</f>
        <v>91.25</v>
      </c>
      <c r="P11" s="17">
        <f t="shared" si="0"/>
        <v>63.874999999999993</v>
      </c>
      <c r="Q11" s="16">
        <f t="shared" si="4"/>
        <v>4</v>
      </c>
      <c r="R11" s="9">
        <v>45</v>
      </c>
      <c r="S11" s="9">
        <v>0</v>
      </c>
      <c r="T11" s="26">
        <v>8</v>
      </c>
      <c r="U11" s="9">
        <f t="shared" si="5"/>
        <v>53</v>
      </c>
      <c r="V11" s="9">
        <f t="shared" si="6"/>
        <v>5.3000000000000007</v>
      </c>
      <c r="W11" s="16">
        <f t="shared" si="7"/>
        <v>4</v>
      </c>
      <c r="X11" s="15">
        <f t="shared" si="8"/>
        <v>89.174999999999997</v>
      </c>
      <c r="Y11" s="27">
        <f t="shared" si="9"/>
        <v>3</v>
      </c>
      <c r="Z11" s="27">
        <v>3</v>
      </c>
      <c r="AA11" s="28"/>
    </row>
    <row r="12" spans="1:27" s="1" customFormat="1" ht="12" customHeight="1">
      <c r="A12" s="63" t="s">
        <v>223</v>
      </c>
      <c r="B12" s="63" t="s">
        <v>224</v>
      </c>
      <c r="C12" s="8">
        <v>49.2</v>
      </c>
      <c r="D12" s="9">
        <v>2</v>
      </c>
      <c r="E12" s="9">
        <v>0</v>
      </c>
      <c r="F12" s="9">
        <v>0</v>
      </c>
      <c r="G12" s="10">
        <v>5</v>
      </c>
      <c r="H12" s="9">
        <v>15</v>
      </c>
      <c r="I12" s="9">
        <v>0</v>
      </c>
      <c r="J12" s="9">
        <v>0</v>
      </c>
      <c r="K12" s="9">
        <v>0</v>
      </c>
      <c r="L12" s="15">
        <f t="shared" si="1"/>
        <v>71.2</v>
      </c>
      <c r="M12" s="10">
        <f t="shared" si="2"/>
        <v>14.240000000000002</v>
      </c>
      <c r="N12" s="16">
        <f t="shared" si="3"/>
        <v>17</v>
      </c>
      <c r="O12" s="17">
        <f>AVERAGE('[1]Sheet1 (2)'!D8:P8)</f>
        <v>72.75</v>
      </c>
      <c r="P12" s="17">
        <f t="shared" si="0"/>
        <v>50.924999999999997</v>
      </c>
      <c r="Q12" s="16">
        <f t="shared" si="4"/>
        <v>38</v>
      </c>
      <c r="R12" s="9">
        <v>0</v>
      </c>
      <c r="S12" s="9">
        <v>0</v>
      </c>
      <c r="T12" s="9">
        <v>0</v>
      </c>
      <c r="U12" s="9">
        <f t="shared" si="5"/>
        <v>0</v>
      </c>
      <c r="V12" s="9">
        <f t="shared" si="6"/>
        <v>0</v>
      </c>
      <c r="W12" s="16">
        <f t="shared" si="7"/>
        <v>18</v>
      </c>
      <c r="X12" s="15">
        <f t="shared" si="8"/>
        <v>65.164999999999992</v>
      </c>
      <c r="Y12" s="27">
        <f t="shared" si="9"/>
        <v>38</v>
      </c>
      <c r="Z12" s="30">
        <v>120</v>
      </c>
      <c r="AA12" s="29"/>
    </row>
    <row r="13" spans="1:27" ht="12" customHeight="1">
      <c r="A13" s="63" t="s">
        <v>225</v>
      </c>
      <c r="B13" s="63" t="s">
        <v>226</v>
      </c>
      <c r="C13" s="8">
        <v>49.5</v>
      </c>
      <c r="D13" s="9">
        <v>2</v>
      </c>
      <c r="E13" s="9">
        <v>0</v>
      </c>
      <c r="F13" s="9">
        <v>0</v>
      </c>
      <c r="G13" s="10">
        <v>0</v>
      </c>
      <c r="H13" s="9">
        <v>15</v>
      </c>
      <c r="I13" s="9">
        <v>0</v>
      </c>
      <c r="J13" s="9">
        <v>0</v>
      </c>
      <c r="K13" s="9">
        <v>0</v>
      </c>
      <c r="L13" s="15">
        <f t="shared" si="1"/>
        <v>66.5</v>
      </c>
      <c r="M13" s="10">
        <f t="shared" si="2"/>
        <v>13.3</v>
      </c>
      <c r="N13" s="16">
        <f t="shared" si="3"/>
        <v>26</v>
      </c>
      <c r="O13" s="17">
        <f>AVERAGE('[1]Sheet1 (2)'!D9:P9)</f>
        <v>85.4375</v>
      </c>
      <c r="P13" s="17">
        <f t="shared" si="0"/>
        <v>59.806249999999999</v>
      </c>
      <c r="Q13" s="16">
        <f t="shared" si="4"/>
        <v>18</v>
      </c>
      <c r="R13" s="9">
        <v>0</v>
      </c>
      <c r="S13" s="9">
        <v>0</v>
      </c>
      <c r="T13" s="9">
        <v>0</v>
      </c>
      <c r="U13" s="9">
        <f t="shared" si="5"/>
        <v>0</v>
      </c>
      <c r="V13" s="9">
        <f t="shared" si="6"/>
        <v>0</v>
      </c>
      <c r="W13" s="16">
        <f t="shared" si="7"/>
        <v>18</v>
      </c>
      <c r="X13" s="15">
        <f t="shared" si="8"/>
        <v>73.106250000000003</v>
      </c>
      <c r="Y13" s="27">
        <f t="shared" si="9"/>
        <v>20</v>
      </c>
      <c r="Z13" s="27">
        <v>57</v>
      </c>
      <c r="AA13" s="28"/>
    </row>
    <row r="14" spans="1:27" ht="12" customHeight="1">
      <c r="A14" s="63" t="s">
        <v>227</v>
      </c>
      <c r="B14" s="63" t="s">
        <v>228</v>
      </c>
      <c r="C14" s="8">
        <v>49.8</v>
      </c>
      <c r="D14" s="9">
        <v>2</v>
      </c>
      <c r="E14" s="9">
        <v>12</v>
      </c>
      <c r="F14" s="9">
        <v>5</v>
      </c>
      <c r="G14" s="10">
        <v>5</v>
      </c>
      <c r="H14" s="9">
        <v>18</v>
      </c>
      <c r="I14" s="9">
        <v>0</v>
      </c>
      <c r="J14" s="9">
        <v>0</v>
      </c>
      <c r="K14" s="9">
        <v>0</v>
      </c>
      <c r="L14" s="15">
        <f t="shared" si="1"/>
        <v>91.8</v>
      </c>
      <c r="M14" s="10">
        <f t="shared" si="2"/>
        <v>18.36</v>
      </c>
      <c r="N14" s="16">
        <f t="shared" si="3"/>
        <v>3</v>
      </c>
      <c r="O14" s="18">
        <f>AVERAGE('[1]Sheet1 (2)'!D10:P10)</f>
        <v>92.4375</v>
      </c>
      <c r="P14" s="17">
        <f t="shared" si="0"/>
        <v>64.706249999999997</v>
      </c>
      <c r="Q14" s="16">
        <f t="shared" si="4"/>
        <v>1</v>
      </c>
      <c r="R14" s="9">
        <v>43</v>
      </c>
      <c r="S14" s="9">
        <v>0</v>
      </c>
      <c r="T14" s="26">
        <v>20</v>
      </c>
      <c r="U14" s="9">
        <f t="shared" si="5"/>
        <v>63</v>
      </c>
      <c r="V14" s="9">
        <f t="shared" si="6"/>
        <v>6.3000000000000007</v>
      </c>
      <c r="W14" s="16">
        <f t="shared" si="7"/>
        <v>1</v>
      </c>
      <c r="X14" s="15">
        <f t="shared" si="8"/>
        <v>89.366249999999994</v>
      </c>
      <c r="Y14" s="27">
        <f t="shared" si="9"/>
        <v>2</v>
      </c>
      <c r="Z14" s="27">
        <v>2</v>
      </c>
      <c r="AA14" s="28"/>
    </row>
    <row r="15" spans="1:27" ht="12" customHeight="1">
      <c r="A15" s="63" t="s">
        <v>229</v>
      </c>
      <c r="B15" s="63" t="s">
        <v>230</v>
      </c>
      <c r="C15" s="8">
        <v>49.5</v>
      </c>
      <c r="D15" s="9">
        <v>2</v>
      </c>
      <c r="E15" s="9">
        <v>0</v>
      </c>
      <c r="F15" s="9">
        <v>0</v>
      </c>
      <c r="G15" s="10">
        <v>0</v>
      </c>
      <c r="H15" s="9">
        <v>15</v>
      </c>
      <c r="I15" s="9">
        <v>0</v>
      </c>
      <c r="J15" s="9">
        <v>0</v>
      </c>
      <c r="K15" s="19">
        <v>0</v>
      </c>
      <c r="L15" s="15">
        <f t="shared" si="1"/>
        <v>66.5</v>
      </c>
      <c r="M15" s="10">
        <f t="shared" si="2"/>
        <v>13.3</v>
      </c>
      <c r="N15" s="16">
        <f t="shared" si="3"/>
        <v>26</v>
      </c>
      <c r="O15" s="17">
        <f>AVERAGE('[1]Sheet1 (2)'!D11:P11)</f>
        <v>84.4375</v>
      </c>
      <c r="P15" s="17">
        <f t="shared" si="0"/>
        <v>59.106249999999996</v>
      </c>
      <c r="Q15" s="16">
        <f t="shared" si="4"/>
        <v>24</v>
      </c>
      <c r="R15" s="9">
        <v>0</v>
      </c>
      <c r="S15" s="9">
        <v>0</v>
      </c>
      <c r="T15" s="9">
        <v>0</v>
      </c>
      <c r="U15" s="9">
        <f t="shared" si="5"/>
        <v>0</v>
      </c>
      <c r="V15" s="9">
        <f t="shared" si="6"/>
        <v>0</v>
      </c>
      <c r="W15" s="16">
        <f t="shared" si="7"/>
        <v>18</v>
      </c>
      <c r="X15" s="15">
        <f t="shared" si="8"/>
        <v>72.40625</v>
      </c>
      <c r="Y15" s="27">
        <f t="shared" si="9"/>
        <v>26</v>
      </c>
      <c r="Z15" s="27">
        <v>71</v>
      </c>
      <c r="AA15" s="16"/>
    </row>
    <row r="16" spans="1:27" ht="12" customHeight="1">
      <c r="A16" s="63" t="s">
        <v>231</v>
      </c>
      <c r="B16" s="63" t="s">
        <v>232</v>
      </c>
      <c r="C16" s="8">
        <v>49.5</v>
      </c>
      <c r="D16" s="9">
        <v>2</v>
      </c>
      <c r="E16" s="9">
        <v>0</v>
      </c>
      <c r="F16" s="9">
        <v>0</v>
      </c>
      <c r="G16" s="10">
        <v>0</v>
      </c>
      <c r="H16" s="9">
        <v>15</v>
      </c>
      <c r="I16" s="9">
        <v>0</v>
      </c>
      <c r="J16" s="9">
        <v>0</v>
      </c>
      <c r="K16" s="9">
        <v>0</v>
      </c>
      <c r="L16" s="15">
        <f t="shared" si="1"/>
        <v>66.5</v>
      </c>
      <c r="M16" s="10">
        <f t="shared" si="2"/>
        <v>13.3</v>
      </c>
      <c r="N16" s="16">
        <f t="shared" si="3"/>
        <v>26</v>
      </c>
      <c r="O16" s="17">
        <f>AVERAGE('[1]Sheet1 (2)'!D12:P12)</f>
        <v>84.875</v>
      </c>
      <c r="P16" s="17">
        <f t="shared" si="0"/>
        <v>59.412499999999994</v>
      </c>
      <c r="Q16" s="16">
        <f t="shared" si="4"/>
        <v>20</v>
      </c>
      <c r="R16" s="9">
        <v>0</v>
      </c>
      <c r="S16" s="9">
        <v>0</v>
      </c>
      <c r="T16" s="9">
        <v>0</v>
      </c>
      <c r="U16" s="9">
        <f t="shared" si="5"/>
        <v>0</v>
      </c>
      <c r="V16" s="9">
        <f t="shared" si="6"/>
        <v>0</v>
      </c>
      <c r="W16" s="16">
        <f t="shared" si="7"/>
        <v>18</v>
      </c>
      <c r="X16" s="15">
        <f t="shared" si="8"/>
        <v>72.712499999999991</v>
      </c>
      <c r="Y16" s="27">
        <f t="shared" si="9"/>
        <v>21</v>
      </c>
      <c r="Z16" s="27">
        <v>60</v>
      </c>
      <c r="AA16" s="28"/>
    </row>
    <row r="17" spans="1:27" s="1" customFormat="1" ht="12" customHeight="1">
      <c r="A17" s="63" t="s">
        <v>233</v>
      </c>
      <c r="B17" s="63" t="s">
        <v>234</v>
      </c>
      <c r="C17" s="8">
        <v>49.5</v>
      </c>
      <c r="D17" s="9">
        <v>2</v>
      </c>
      <c r="E17" s="9">
        <v>0</v>
      </c>
      <c r="F17" s="9">
        <v>5</v>
      </c>
      <c r="G17" s="10">
        <v>0</v>
      </c>
      <c r="H17" s="9">
        <v>15</v>
      </c>
      <c r="I17" s="9">
        <v>0</v>
      </c>
      <c r="J17" s="9">
        <v>0</v>
      </c>
      <c r="K17" s="9">
        <v>0</v>
      </c>
      <c r="L17" s="15">
        <f t="shared" si="1"/>
        <v>71.5</v>
      </c>
      <c r="M17" s="10">
        <f t="shared" si="2"/>
        <v>14.3</v>
      </c>
      <c r="N17" s="16">
        <f t="shared" si="3"/>
        <v>14</v>
      </c>
      <c r="O17" s="17">
        <f>AVERAGE('[1]Sheet1 (2)'!D13:P13)</f>
        <v>81.375</v>
      </c>
      <c r="P17" s="17">
        <f t="shared" si="0"/>
        <v>56.962499999999999</v>
      </c>
      <c r="Q17" s="16">
        <f t="shared" si="4"/>
        <v>32</v>
      </c>
      <c r="R17" s="9">
        <v>0</v>
      </c>
      <c r="S17" s="9">
        <v>0</v>
      </c>
      <c r="T17" s="9">
        <v>0</v>
      </c>
      <c r="U17" s="9">
        <f t="shared" si="5"/>
        <v>0</v>
      </c>
      <c r="V17" s="9">
        <f t="shared" si="6"/>
        <v>0</v>
      </c>
      <c r="W17" s="16">
        <f t="shared" si="7"/>
        <v>18</v>
      </c>
      <c r="X17" s="15">
        <f t="shared" si="8"/>
        <v>71.262500000000003</v>
      </c>
      <c r="Y17" s="27">
        <f t="shared" si="9"/>
        <v>31</v>
      </c>
      <c r="Z17" s="27">
        <v>83</v>
      </c>
      <c r="AA17" s="29"/>
    </row>
    <row r="18" spans="1:27" ht="12" customHeight="1">
      <c r="A18" s="63" t="s">
        <v>235</v>
      </c>
      <c r="B18" s="63" t="s">
        <v>236</v>
      </c>
      <c r="C18" s="8">
        <v>49.5</v>
      </c>
      <c r="D18" s="9">
        <v>2</v>
      </c>
      <c r="E18" s="9">
        <v>6</v>
      </c>
      <c r="F18" s="9">
        <v>0</v>
      </c>
      <c r="G18" s="10">
        <v>0</v>
      </c>
      <c r="H18" s="9">
        <v>15</v>
      </c>
      <c r="I18" s="9">
        <v>0</v>
      </c>
      <c r="J18" s="9">
        <v>0</v>
      </c>
      <c r="K18" s="19">
        <v>0</v>
      </c>
      <c r="L18" s="15">
        <f t="shared" si="1"/>
        <v>72.5</v>
      </c>
      <c r="M18" s="10">
        <f t="shared" si="2"/>
        <v>14.5</v>
      </c>
      <c r="N18" s="16">
        <f t="shared" si="3"/>
        <v>6</v>
      </c>
      <c r="O18" s="17">
        <f>AVERAGE('[1]Sheet1 (2)'!D14:P14)</f>
        <v>79.0625</v>
      </c>
      <c r="P18" s="17">
        <f t="shared" si="0"/>
        <v>55.34375</v>
      </c>
      <c r="Q18" s="16">
        <f t="shared" si="4"/>
        <v>34</v>
      </c>
      <c r="R18" s="9">
        <v>0</v>
      </c>
      <c r="S18" s="9">
        <v>0</v>
      </c>
      <c r="T18" s="9">
        <v>0</v>
      </c>
      <c r="U18" s="9">
        <f t="shared" si="5"/>
        <v>0</v>
      </c>
      <c r="V18" s="9">
        <f t="shared" si="6"/>
        <v>0</v>
      </c>
      <c r="W18" s="16">
        <f t="shared" si="7"/>
        <v>18</v>
      </c>
      <c r="X18" s="15">
        <f t="shared" si="8"/>
        <v>69.84375</v>
      </c>
      <c r="Y18" s="27">
        <f t="shared" si="9"/>
        <v>34</v>
      </c>
      <c r="Z18" s="27">
        <v>93</v>
      </c>
      <c r="AA18" s="16"/>
    </row>
    <row r="19" spans="1:27" ht="12" customHeight="1">
      <c r="A19" s="63" t="s">
        <v>237</v>
      </c>
      <c r="B19" s="63" t="s">
        <v>238</v>
      </c>
      <c r="C19" s="8">
        <v>49.5</v>
      </c>
      <c r="D19" s="9">
        <v>2</v>
      </c>
      <c r="E19" s="9">
        <v>0</v>
      </c>
      <c r="F19" s="9">
        <v>5</v>
      </c>
      <c r="G19" s="10">
        <v>0</v>
      </c>
      <c r="H19" s="9">
        <v>15.5</v>
      </c>
      <c r="I19" s="9">
        <v>0</v>
      </c>
      <c r="J19" s="9">
        <v>0</v>
      </c>
      <c r="K19" s="9">
        <v>0</v>
      </c>
      <c r="L19" s="15">
        <f t="shared" si="1"/>
        <v>72</v>
      </c>
      <c r="M19" s="10">
        <f t="shared" si="2"/>
        <v>14.4</v>
      </c>
      <c r="N19" s="16">
        <f t="shared" si="3"/>
        <v>11</v>
      </c>
      <c r="O19" s="17">
        <f>AVERAGE('[1]Sheet1 (2)'!D15:P15)</f>
        <v>88.8125</v>
      </c>
      <c r="P19" s="17">
        <f t="shared" si="0"/>
        <v>62.168749999999996</v>
      </c>
      <c r="Q19" s="16">
        <f t="shared" si="4"/>
        <v>6</v>
      </c>
      <c r="R19" s="9">
        <v>0</v>
      </c>
      <c r="S19" s="9">
        <v>0</v>
      </c>
      <c r="T19" s="9">
        <v>3</v>
      </c>
      <c r="U19" s="9">
        <f t="shared" si="5"/>
        <v>3</v>
      </c>
      <c r="V19" s="9">
        <f t="shared" si="6"/>
        <v>0.30000000000000004</v>
      </c>
      <c r="W19" s="16">
        <f t="shared" si="7"/>
        <v>9</v>
      </c>
      <c r="X19" s="15">
        <f t="shared" si="8"/>
        <v>76.868749999999991</v>
      </c>
      <c r="Y19" s="27">
        <f t="shared" si="9"/>
        <v>8</v>
      </c>
      <c r="Z19" s="27">
        <v>28</v>
      </c>
      <c r="AA19" s="28"/>
    </row>
    <row r="20" spans="1:27" ht="12" customHeight="1">
      <c r="A20" s="63" t="s">
        <v>239</v>
      </c>
      <c r="B20" s="63" t="s">
        <v>240</v>
      </c>
      <c r="C20" s="8">
        <v>49.5</v>
      </c>
      <c r="D20" s="9">
        <v>2</v>
      </c>
      <c r="E20" s="9">
        <v>0</v>
      </c>
      <c r="F20" s="9">
        <v>5</v>
      </c>
      <c r="G20" s="10">
        <v>0</v>
      </c>
      <c r="H20" s="9">
        <v>15.5</v>
      </c>
      <c r="I20" s="9">
        <v>0</v>
      </c>
      <c r="J20" s="9">
        <v>0</v>
      </c>
      <c r="K20" s="9">
        <v>0</v>
      </c>
      <c r="L20" s="15">
        <f t="shared" si="1"/>
        <v>72</v>
      </c>
      <c r="M20" s="10">
        <f t="shared" si="2"/>
        <v>14.4</v>
      </c>
      <c r="N20" s="16">
        <f t="shared" si="3"/>
        <v>11</v>
      </c>
      <c r="O20" s="18">
        <f>AVERAGE('[1]Sheet1 (2)'!D16:P16)</f>
        <v>90.1875</v>
      </c>
      <c r="P20" s="17">
        <f t="shared" si="0"/>
        <v>63.131249999999994</v>
      </c>
      <c r="Q20" s="16">
        <f t="shared" si="4"/>
        <v>5</v>
      </c>
      <c r="R20" s="9">
        <v>15</v>
      </c>
      <c r="S20" s="9">
        <v>0</v>
      </c>
      <c r="T20" s="9">
        <v>3</v>
      </c>
      <c r="U20" s="9">
        <f t="shared" si="5"/>
        <v>18</v>
      </c>
      <c r="V20" s="9">
        <f t="shared" si="6"/>
        <v>1.8</v>
      </c>
      <c r="W20" s="16">
        <f t="shared" si="7"/>
        <v>5</v>
      </c>
      <c r="X20" s="15">
        <f t="shared" si="8"/>
        <v>79.331249999999997</v>
      </c>
      <c r="Y20" s="27">
        <f t="shared" si="9"/>
        <v>6</v>
      </c>
      <c r="Z20" s="27">
        <v>24</v>
      </c>
      <c r="AA20" s="28"/>
    </row>
    <row r="21" spans="1:27" s="1" customFormat="1" ht="12" customHeight="1">
      <c r="A21" s="63" t="s">
        <v>241</v>
      </c>
      <c r="B21" s="63" t="s">
        <v>242</v>
      </c>
      <c r="C21" s="8">
        <v>49.6</v>
      </c>
      <c r="D21" s="9">
        <v>2</v>
      </c>
      <c r="E21" s="9">
        <v>0</v>
      </c>
      <c r="F21" s="9">
        <v>0</v>
      </c>
      <c r="G21" s="10">
        <v>0</v>
      </c>
      <c r="H21" s="9">
        <v>15</v>
      </c>
      <c r="I21" s="9">
        <v>0</v>
      </c>
      <c r="J21" s="9">
        <v>0</v>
      </c>
      <c r="K21" s="9">
        <v>0</v>
      </c>
      <c r="L21" s="15">
        <f t="shared" si="1"/>
        <v>66.599999999999994</v>
      </c>
      <c r="M21" s="10">
        <f t="shared" si="2"/>
        <v>13.32</v>
      </c>
      <c r="N21" s="16">
        <f t="shared" si="3"/>
        <v>21</v>
      </c>
      <c r="O21" s="17">
        <f>AVERAGE('[1]Sheet1 (2)'!D17:P17)</f>
        <v>86.5625</v>
      </c>
      <c r="P21" s="17">
        <f t="shared" si="0"/>
        <v>60.593749999999993</v>
      </c>
      <c r="Q21" s="16">
        <f t="shared" si="4"/>
        <v>15</v>
      </c>
      <c r="R21" s="9">
        <v>0</v>
      </c>
      <c r="S21" s="9">
        <v>0</v>
      </c>
      <c r="T21" s="9">
        <v>0</v>
      </c>
      <c r="U21" s="9">
        <f t="shared" si="5"/>
        <v>0</v>
      </c>
      <c r="V21" s="9">
        <f t="shared" si="6"/>
        <v>0</v>
      </c>
      <c r="W21" s="16">
        <f t="shared" si="7"/>
        <v>18</v>
      </c>
      <c r="X21" s="15">
        <f t="shared" si="8"/>
        <v>73.913749999999993</v>
      </c>
      <c r="Y21" s="27">
        <f t="shared" si="9"/>
        <v>17</v>
      </c>
      <c r="Z21" s="30">
        <v>51</v>
      </c>
      <c r="AA21" s="29"/>
    </row>
    <row r="22" spans="1:27" s="1" customFormat="1" ht="12" customHeight="1">
      <c r="A22" s="63" t="s">
        <v>243</v>
      </c>
      <c r="B22" s="63" t="s">
        <v>244</v>
      </c>
      <c r="C22" s="8">
        <v>49.6</v>
      </c>
      <c r="D22" s="9">
        <v>2</v>
      </c>
      <c r="E22" s="9">
        <v>0</v>
      </c>
      <c r="F22" s="9">
        <v>5</v>
      </c>
      <c r="G22" s="10">
        <v>0</v>
      </c>
      <c r="H22" s="9">
        <v>15.5</v>
      </c>
      <c r="I22" s="9">
        <v>0</v>
      </c>
      <c r="J22" s="9">
        <v>0</v>
      </c>
      <c r="K22" s="19">
        <v>0</v>
      </c>
      <c r="L22" s="15">
        <f t="shared" si="1"/>
        <v>72.099999999999994</v>
      </c>
      <c r="M22" s="10">
        <f t="shared" si="2"/>
        <v>14.42</v>
      </c>
      <c r="N22" s="16">
        <f t="shared" si="3"/>
        <v>9</v>
      </c>
      <c r="O22" s="17">
        <f>AVERAGE('[1]Sheet1 (2)'!D18:P18)</f>
        <v>87.8125</v>
      </c>
      <c r="P22" s="17">
        <f t="shared" si="0"/>
        <v>61.468749999999993</v>
      </c>
      <c r="Q22" s="16">
        <f t="shared" si="4"/>
        <v>12</v>
      </c>
      <c r="R22" s="9">
        <v>0</v>
      </c>
      <c r="S22" s="9">
        <v>0</v>
      </c>
      <c r="T22" s="9">
        <v>3</v>
      </c>
      <c r="U22" s="9">
        <f t="shared" si="5"/>
        <v>3</v>
      </c>
      <c r="V22" s="9">
        <f t="shared" si="6"/>
        <v>0.30000000000000004</v>
      </c>
      <c r="W22" s="16">
        <f t="shared" si="7"/>
        <v>9</v>
      </c>
      <c r="X22" s="15">
        <f t="shared" si="8"/>
        <v>76.188749999999985</v>
      </c>
      <c r="Y22" s="27">
        <f t="shared" si="9"/>
        <v>10</v>
      </c>
      <c r="Z22" s="30">
        <v>32</v>
      </c>
      <c r="AA22" s="31"/>
    </row>
    <row r="23" spans="1:27" s="1" customFormat="1" ht="12" customHeight="1">
      <c r="A23" s="63" t="s">
        <v>245</v>
      </c>
      <c r="B23" s="63" t="s">
        <v>246</v>
      </c>
      <c r="C23" s="8">
        <v>49.4</v>
      </c>
      <c r="D23" s="9">
        <v>2</v>
      </c>
      <c r="E23" s="9">
        <v>0</v>
      </c>
      <c r="F23" s="9">
        <v>0</v>
      </c>
      <c r="G23" s="10">
        <v>0</v>
      </c>
      <c r="H23" s="9">
        <v>15</v>
      </c>
      <c r="I23" s="9">
        <v>0</v>
      </c>
      <c r="J23" s="9">
        <v>0</v>
      </c>
      <c r="K23" s="9">
        <v>0</v>
      </c>
      <c r="L23" s="15">
        <f t="shared" si="1"/>
        <v>66.400000000000006</v>
      </c>
      <c r="M23" s="10">
        <f t="shared" si="2"/>
        <v>13.280000000000001</v>
      </c>
      <c r="N23" s="16">
        <f t="shared" si="3"/>
        <v>37</v>
      </c>
      <c r="O23" s="17">
        <f>AVERAGE('[1]Sheet1 (2)'!D19:P19)</f>
        <v>83.25</v>
      </c>
      <c r="P23" s="17">
        <f t="shared" si="0"/>
        <v>58.274999999999999</v>
      </c>
      <c r="Q23" s="16">
        <f t="shared" si="4"/>
        <v>29</v>
      </c>
      <c r="R23" s="9">
        <v>0</v>
      </c>
      <c r="S23" s="9">
        <v>0</v>
      </c>
      <c r="T23" s="9">
        <v>0</v>
      </c>
      <c r="U23" s="9">
        <f t="shared" si="5"/>
        <v>0</v>
      </c>
      <c r="V23" s="9">
        <f t="shared" si="6"/>
        <v>0</v>
      </c>
      <c r="W23" s="16">
        <f t="shared" si="7"/>
        <v>18</v>
      </c>
      <c r="X23" s="15">
        <f t="shared" si="8"/>
        <v>71.555000000000007</v>
      </c>
      <c r="Y23" s="27">
        <f t="shared" si="9"/>
        <v>30</v>
      </c>
      <c r="Z23" s="30">
        <v>81</v>
      </c>
      <c r="AA23" s="29"/>
    </row>
    <row r="24" spans="1:27" ht="12" customHeight="1">
      <c r="A24" s="63" t="s">
        <v>247</v>
      </c>
      <c r="B24" s="63" t="s">
        <v>248</v>
      </c>
      <c r="C24" s="8">
        <v>49.5</v>
      </c>
      <c r="D24" s="9">
        <v>2</v>
      </c>
      <c r="E24" s="9">
        <v>0</v>
      </c>
      <c r="F24" s="9">
        <v>0</v>
      </c>
      <c r="G24" s="10">
        <v>0</v>
      </c>
      <c r="H24" s="9">
        <v>15</v>
      </c>
      <c r="I24" s="9">
        <v>0</v>
      </c>
      <c r="J24" s="9">
        <v>0</v>
      </c>
      <c r="K24" s="9">
        <v>0</v>
      </c>
      <c r="L24" s="15">
        <f t="shared" si="1"/>
        <v>66.5</v>
      </c>
      <c r="M24" s="10">
        <f t="shared" si="2"/>
        <v>13.3</v>
      </c>
      <c r="N24" s="16">
        <f t="shared" si="3"/>
        <v>26</v>
      </c>
      <c r="O24" s="17">
        <f>AVERAGE('[1]Sheet1 (2)'!D20:P20)</f>
        <v>84.125</v>
      </c>
      <c r="P24" s="17">
        <f t="shared" si="0"/>
        <v>58.887499999999996</v>
      </c>
      <c r="Q24" s="16">
        <f t="shared" si="4"/>
        <v>26</v>
      </c>
      <c r="R24" s="9">
        <v>0</v>
      </c>
      <c r="S24" s="9">
        <v>0</v>
      </c>
      <c r="T24" s="9">
        <v>0</v>
      </c>
      <c r="U24" s="9">
        <f t="shared" si="5"/>
        <v>0</v>
      </c>
      <c r="V24" s="9">
        <f t="shared" si="6"/>
        <v>0</v>
      </c>
      <c r="W24" s="16">
        <f t="shared" si="7"/>
        <v>18</v>
      </c>
      <c r="X24" s="15">
        <f t="shared" si="8"/>
        <v>72.1875</v>
      </c>
      <c r="Y24" s="27">
        <f t="shared" si="9"/>
        <v>28</v>
      </c>
      <c r="Z24" s="27">
        <v>76</v>
      </c>
      <c r="AA24" s="28"/>
    </row>
    <row r="25" spans="1:27" s="1" customFormat="1" ht="12" customHeight="1">
      <c r="A25" s="63" t="s">
        <v>249</v>
      </c>
      <c r="B25" s="63" t="s">
        <v>250</v>
      </c>
      <c r="C25" s="8">
        <v>49.6</v>
      </c>
      <c r="D25" s="9">
        <v>2</v>
      </c>
      <c r="E25" s="9">
        <v>0</v>
      </c>
      <c r="F25" s="9">
        <v>5</v>
      </c>
      <c r="G25" s="10">
        <v>0</v>
      </c>
      <c r="H25" s="9">
        <v>15.5</v>
      </c>
      <c r="I25" s="9">
        <v>0</v>
      </c>
      <c r="J25" s="9">
        <v>0</v>
      </c>
      <c r="K25" s="9">
        <v>0</v>
      </c>
      <c r="L25" s="15">
        <f t="shared" si="1"/>
        <v>72.099999999999994</v>
      </c>
      <c r="M25" s="10">
        <f t="shared" si="2"/>
        <v>14.42</v>
      </c>
      <c r="N25" s="16">
        <f t="shared" si="3"/>
        <v>9</v>
      </c>
      <c r="O25" s="17">
        <f>AVERAGE('[1]Sheet1 (2)'!D21:P21)</f>
        <v>87.875</v>
      </c>
      <c r="P25" s="17">
        <f t="shared" si="0"/>
        <v>61.512499999999996</v>
      </c>
      <c r="Q25" s="16">
        <f t="shared" si="4"/>
        <v>11</v>
      </c>
      <c r="R25" s="9">
        <v>0</v>
      </c>
      <c r="S25" s="9">
        <v>0</v>
      </c>
      <c r="T25" s="9">
        <v>0</v>
      </c>
      <c r="U25" s="9">
        <f t="shared" si="5"/>
        <v>0</v>
      </c>
      <c r="V25" s="9">
        <f t="shared" si="6"/>
        <v>0</v>
      </c>
      <c r="W25" s="16">
        <f t="shared" si="7"/>
        <v>18</v>
      </c>
      <c r="X25" s="15">
        <f t="shared" si="8"/>
        <v>75.93249999999999</v>
      </c>
      <c r="Y25" s="27">
        <f t="shared" si="9"/>
        <v>11</v>
      </c>
      <c r="Z25" s="30">
        <v>34</v>
      </c>
      <c r="AA25" s="29"/>
    </row>
    <row r="26" spans="1:27" s="1" customFormat="1" ht="12" customHeight="1">
      <c r="A26" s="63" t="s">
        <v>251</v>
      </c>
      <c r="B26" s="63" t="s">
        <v>252</v>
      </c>
      <c r="C26" s="8">
        <v>49.5</v>
      </c>
      <c r="D26" s="9">
        <v>2</v>
      </c>
      <c r="E26" s="9">
        <v>0</v>
      </c>
      <c r="F26" s="9">
        <v>0</v>
      </c>
      <c r="G26" s="10">
        <v>0</v>
      </c>
      <c r="H26" s="9">
        <v>15</v>
      </c>
      <c r="I26" s="9">
        <v>0</v>
      </c>
      <c r="J26" s="9">
        <v>0</v>
      </c>
      <c r="K26" s="19">
        <v>0</v>
      </c>
      <c r="L26" s="15">
        <f t="shared" si="1"/>
        <v>66.5</v>
      </c>
      <c r="M26" s="10">
        <f t="shared" si="2"/>
        <v>13.3</v>
      </c>
      <c r="N26" s="16">
        <f t="shared" si="3"/>
        <v>26</v>
      </c>
      <c r="O26" s="17">
        <f>AVERAGE('[1]Sheet1 (2)'!D22:P22)</f>
        <v>81.125</v>
      </c>
      <c r="P26" s="17">
        <f t="shared" si="0"/>
        <v>56.787499999999994</v>
      </c>
      <c r="Q26" s="16">
        <f t="shared" si="4"/>
        <v>33</v>
      </c>
      <c r="R26" s="9">
        <v>0</v>
      </c>
      <c r="S26" s="9">
        <v>0</v>
      </c>
      <c r="T26" s="9">
        <v>0</v>
      </c>
      <c r="U26" s="9">
        <f t="shared" si="5"/>
        <v>0</v>
      </c>
      <c r="V26" s="9">
        <f t="shared" si="6"/>
        <v>0</v>
      </c>
      <c r="W26" s="16">
        <f t="shared" si="7"/>
        <v>18</v>
      </c>
      <c r="X26" s="15">
        <f t="shared" si="8"/>
        <v>70.087499999999991</v>
      </c>
      <c r="Y26" s="27">
        <f t="shared" si="9"/>
        <v>33</v>
      </c>
      <c r="Z26" s="30">
        <v>92</v>
      </c>
      <c r="AA26" s="31"/>
    </row>
    <row r="27" spans="1:27" s="1" customFormat="1" ht="12" customHeight="1">
      <c r="A27" s="63" t="s">
        <v>253</v>
      </c>
      <c r="B27" s="63" t="s">
        <v>254</v>
      </c>
      <c r="C27" s="8">
        <v>49.6</v>
      </c>
      <c r="D27" s="9">
        <v>2</v>
      </c>
      <c r="E27" s="9">
        <v>0</v>
      </c>
      <c r="F27" s="9">
        <v>0</v>
      </c>
      <c r="G27" s="10">
        <v>0</v>
      </c>
      <c r="H27" s="9">
        <v>15.5</v>
      </c>
      <c r="I27" s="9">
        <v>0</v>
      </c>
      <c r="J27" s="9">
        <v>0</v>
      </c>
      <c r="K27" s="19">
        <v>0</v>
      </c>
      <c r="L27" s="15">
        <f t="shared" si="1"/>
        <v>67.099999999999994</v>
      </c>
      <c r="M27" s="10">
        <f t="shared" si="2"/>
        <v>13.42</v>
      </c>
      <c r="N27" s="16">
        <f t="shared" si="3"/>
        <v>19</v>
      </c>
      <c r="O27" s="18">
        <f>AVERAGE('[1]Sheet1 (2)'!D23:P23)</f>
        <v>92</v>
      </c>
      <c r="P27" s="17">
        <f t="shared" si="0"/>
        <v>64.399999999999991</v>
      </c>
      <c r="Q27" s="16">
        <f t="shared" si="4"/>
        <v>2</v>
      </c>
      <c r="R27" s="9">
        <v>43</v>
      </c>
      <c r="S27" s="9">
        <v>0</v>
      </c>
      <c r="T27" s="26">
        <v>20</v>
      </c>
      <c r="U27" s="9">
        <f t="shared" si="5"/>
        <v>63</v>
      </c>
      <c r="V27" s="9">
        <f t="shared" si="6"/>
        <v>6.3000000000000007</v>
      </c>
      <c r="W27" s="16">
        <f t="shared" si="7"/>
        <v>1</v>
      </c>
      <c r="X27" s="15">
        <f t="shared" si="8"/>
        <v>84.11999999999999</v>
      </c>
      <c r="Y27" s="27">
        <f t="shared" si="9"/>
        <v>4</v>
      </c>
      <c r="Z27" s="30">
        <v>5</v>
      </c>
      <c r="AA27" s="31"/>
    </row>
    <row r="28" spans="1:27" s="1" customFormat="1" ht="12" customHeight="1">
      <c r="A28" s="63" t="s">
        <v>255</v>
      </c>
      <c r="B28" s="63" t="s">
        <v>256</v>
      </c>
      <c r="C28" s="8">
        <v>49.4</v>
      </c>
      <c r="D28" s="9">
        <v>2</v>
      </c>
      <c r="E28" s="9">
        <v>0</v>
      </c>
      <c r="F28" s="9">
        <v>0</v>
      </c>
      <c r="G28" s="10">
        <v>0</v>
      </c>
      <c r="H28" s="9">
        <v>15</v>
      </c>
      <c r="I28" s="9">
        <v>0</v>
      </c>
      <c r="J28" s="9">
        <v>0</v>
      </c>
      <c r="K28" s="9">
        <v>0</v>
      </c>
      <c r="L28" s="15">
        <f t="shared" si="1"/>
        <v>66.400000000000006</v>
      </c>
      <c r="M28" s="10">
        <f t="shared" si="2"/>
        <v>13.280000000000001</v>
      </c>
      <c r="N28" s="16">
        <f t="shared" si="3"/>
        <v>37</v>
      </c>
      <c r="O28" s="17">
        <f>AVERAGE('[1]Sheet1 (2)'!D24:P24)</f>
        <v>74.8125</v>
      </c>
      <c r="P28" s="17">
        <f t="shared" si="0"/>
        <v>52.368749999999999</v>
      </c>
      <c r="Q28" s="16">
        <f t="shared" si="4"/>
        <v>37</v>
      </c>
      <c r="R28" s="9">
        <v>0</v>
      </c>
      <c r="S28" s="9">
        <v>0</v>
      </c>
      <c r="T28" s="9">
        <v>0</v>
      </c>
      <c r="U28" s="9">
        <f t="shared" si="5"/>
        <v>0</v>
      </c>
      <c r="V28" s="9">
        <f t="shared" si="6"/>
        <v>0</v>
      </c>
      <c r="W28" s="16">
        <f t="shared" si="7"/>
        <v>18</v>
      </c>
      <c r="X28" s="15">
        <f t="shared" si="8"/>
        <v>65.648750000000007</v>
      </c>
      <c r="Y28" s="27">
        <f t="shared" si="9"/>
        <v>37</v>
      </c>
      <c r="Z28" s="30">
        <v>119</v>
      </c>
      <c r="AA28" s="29"/>
    </row>
    <row r="29" spans="1:27" s="1" customFormat="1" ht="12" customHeight="1">
      <c r="A29" s="63" t="s">
        <v>257</v>
      </c>
      <c r="B29" s="63" t="s">
        <v>258</v>
      </c>
      <c r="C29" s="8">
        <v>49.5</v>
      </c>
      <c r="D29" s="9">
        <v>2</v>
      </c>
      <c r="E29" s="9">
        <v>0</v>
      </c>
      <c r="F29" s="9">
        <v>0</v>
      </c>
      <c r="G29" s="10">
        <v>0</v>
      </c>
      <c r="H29" s="9">
        <v>15.5</v>
      </c>
      <c r="I29" s="9">
        <v>0</v>
      </c>
      <c r="J29" s="9">
        <v>0</v>
      </c>
      <c r="K29" s="19">
        <v>0</v>
      </c>
      <c r="L29" s="15">
        <f t="shared" si="1"/>
        <v>67</v>
      </c>
      <c r="M29" s="10">
        <f t="shared" si="2"/>
        <v>13.4</v>
      </c>
      <c r="N29" s="16">
        <f t="shared" si="3"/>
        <v>20</v>
      </c>
      <c r="O29" s="17">
        <f>AVERAGE('[1]Sheet1 (2)'!D25:P25)</f>
        <v>85.8125</v>
      </c>
      <c r="P29" s="17">
        <f t="shared" si="0"/>
        <v>60.068749999999994</v>
      </c>
      <c r="Q29" s="16">
        <f t="shared" si="4"/>
        <v>16</v>
      </c>
      <c r="R29" s="9">
        <v>0</v>
      </c>
      <c r="S29" s="9">
        <v>0</v>
      </c>
      <c r="T29" s="9">
        <v>3</v>
      </c>
      <c r="U29" s="9">
        <f t="shared" si="5"/>
        <v>3</v>
      </c>
      <c r="V29" s="9">
        <f t="shared" si="6"/>
        <v>0.30000000000000004</v>
      </c>
      <c r="W29" s="16">
        <f t="shared" si="7"/>
        <v>9</v>
      </c>
      <c r="X29" s="15">
        <f t="shared" si="8"/>
        <v>73.768749999999997</v>
      </c>
      <c r="Y29" s="27">
        <f t="shared" si="9"/>
        <v>18</v>
      </c>
      <c r="Z29" s="30">
        <v>52</v>
      </c>
      <c r="AA29" s="31"/>
    </row>
    <row r="30" spans="1:27" ht="12" customHeight="1">
      <c r="A30" s="63" t="s">
        <v>259</v>
      </c>
      <c r="B30" s="63" t="s">
        <v>260</v>
      </c>
      <c r="C30" s="8">
        <v>49.5</v>
      </c>
      <c r="D30" s="9">
        <v>2</v>
      </c>
      <c r="E30" s="9">
        <v>0</v>
      </c>
      <c r="F30" s="9">
        <v>0</v>
      </c>
      <c r="G30" s="10">
        <v>0</v>
      </c>
      <c r="H30" s="9">
        <v>15</v>
      </c>
      <c r="I30" s="9">
        <v>0</v>
      </c>
      <c r="J30" s="9">
        <v>0</v>
      </c>
      <c r="K30" s="19">
        <v>0</v>
      </c>
      <c r="L30" s="15">
        <f t="shared" si="1"/>
        <v>66.5</v>
      </c>
      <c r="M30" s="10">
        <f t="shared" si="2"/>
        <v>13.3</v>
      </c>
      <c r="N30" s="16">
        <f t="shared" si="3"/>
        <v>26</v>
      </c>
      <c r="O30" s="17">
        <f>AVERAGE('[1]Sheet1 (2)'!D26:P26)</f>
        <v>84.875</v>
      </c>
      <c r="P30" s="17">
        <f t="shared" si="0"/>
        <v>59.412499999999994</v>
      </c>
      <c r="Q30" s="16">
        <f t="shared" si="4"/>
        <v>20</v>
      </c>
      <c r="R30" s="9">
        <v>0</v>
      </c>
      <c r="S30" s="9">
        <v>0</v>
      </c>
      <c r="T30" s="9">
        <v>0</v>
      </c>
      <c r="U30" s="9">
        <f t="shared" si="5"/>
        <v>0</v>
      </c>
      <c r="V30" s="9">
        <f t="shared" si="6"/>
        <v>0</v>
      </c>
      <c r="W30" s="16">
        <f t="shared" si="7"/>
        <v>18</v>
      </c>
      <c r="X30" s="15">
        <f t="shared" si="8"/>
        <v>72.712499999999991</v>
      </c>
      <c r="Y30" s="27">
        <f t="shared" si="9"/>
        <v>21</v>
      </c>
      <c r="Z30" s="27">
        <v>60</v>
      </c>
      <c r="AA30" s="16"/>
    </row>
    <row r="31" spans="1:27" s="1" customFormat="1" ht="12" customHeight="1">
      <c r="A31" s="63" t="s">
        <v>261</v>
      </c>
      <c r="B31" s="63" t="s">
        <v>262</v>
      </c>
      <c r="C31" s="8">
        <v>49.5</v>
      </c>
      <c r="D31" s="9">
        <v>2</v>
      </c>
      <c r="E31" s="9">
        <v>0</v>
      </c>
      <c r="F31" s="9">
        <v>0</v>
      </c>
      <c r="G31" s="10">
        <v>0</v>
      </c>
      <c r="H31" s="9">
        <v>15</v>
      </c>
      <c r="I31" s="9">
        <v>0</v>
      </c>
      <c r="J31" s="9">
        <v>0</v>
      </c>
      <c r="K31" s="19">
        <v>0</v>
      </c>
      <c r="L31" s="15">
        <f t="shared" si="1"/>
        <v>66.5</v>
      </c>
      <c r="M31" s="10">
        <f t="shared" si="2"/>
        <v>13.3</v>
      </c>
      <c r="N31" s="16">
        <f t="shared" si="3"/>
        <v>26</v>
      </c>
      <c r="O31" s="17">
        <f>AVERAGE('[1]Sheet1 (2)'!D27:P27)</f>
        <v>82.125</v>
      </c>
      <c r="P31" s="17">
        <f t="shared" si="0"/>
        <v>57.487499999999997</v>
      </c>
      <c r="Q31" s="16">
        <f t="shared" si="4"/>
        <v>31</v>
      </c>
      <c r="R31" s="9">
        <v>0</v>
      </c>
      <c r="S31" s="9">
        <v>0</v>
      </c>
      <c r="T31" s="9">
        <v>0</v>
      </c>
      <c r="U31" s="9">
        <f t="shared" si="5"/>
        <v>0</v>
      </c>
      <c r="V31" s="9">
        <f t="shared" si="6"/>
        <v>0</v>
      </c>
      <c r="W31" s="16">
        <f t="shared" si="7"/>
        <v>18</v>
      </c>
      <c r="X31" s="15">
        <f t="shared" si="8"/>
        <v>70.787499999999994</v>
      </c>
      <c r="Y31" s="27">
        <f t="shared" si="9"/>
        <v>32</v>
      </c>
      <c r="Z31" s="27">
        <v>86</v>
      </c>
      <c r="AA31" s="31"/>
    </row>
    <row r="32" spans="1:27" ht="12" customHeight="1">
      <c r="A32" s="63" t="s">
        <v>263</v>
      </c>
      <c r="B32" s="63" t="s">
        <v>264</v>
      </c>
      <c r="C32" s="8">
        <v>49.5</v>
      </c>
      <c r="D32" s="9">
        <v>2</v>
      </c>
      <c r="E32" s="9">
        <v>0</v>
      </c>
      <c r="F32" s="9">
        <v>0</v>
      </c>
      <c r="G32" s="10">
        <v>0</v>
      </c>
      <c r="H32" s="9">
        <v>15</v>
      </c>
      <c r="I32" s="9">
        <v>0</v>
      </c>
      <c r="J32" s="9">
        <v>0</v>
      </c>
      <c r="K32" s="9">
        <v>0</v>
      </c>
      <c r="L32" s="15">
        <f t="shared" si="1"/>
        <v>66.5</v>
      </c>
      <c r="M32" s="10">
        <f t="shared" si="2"/>
        <v>13.3</v>
      </c>
      <c r="N32" s="16">
        <f t="shared" si="3"/>
        <v>26</v>
      </c>
      <c r="O32" s="17">
        <f>AVERAGE('[1]Sheet1 (2)'!D28:P28)</f>
        <v>84.25</v>
      </c>
      <c r="P32" s="17">
        <f t="shared" si="0"/>
        <v>58.974999999999994</v>
      </c>
      <c r="Q32" s="16">
        <f t="shared" si="4"/>
        <v>25</v>
      </c>
      <c r="R32" s="9">
        <v>0</v>
      </c>
      <c r="S32" s="9">
        <v>4</v>
      </c>
      <c r="T32" s="9">
        <v>0</v>
      </c>
      <c r="U32" s="9">
        <f t="shared" si="5"/>
        <v>4</v>
      </c>
      <c r="V32" s="9">
        <f t="shared" si="6"/>
        <v>0.4</v>
      </c>
      <c r="W32" s="16">
        <f t="shared" si="7"/>
        <v>8</v>
      </c>
      <c r="X32" s="15">
        <f t="shared" si="8"/>
        <v>72.674999999999997</v>
      </c>
      <c r="Y32" s="27">
        <f t="shared" si="9"/>
        <v>23</v>
      </c>
      <c r="Z32" s="27">
        <v>62</v>
      </c>
      <c r="AA32" s="7"/>
    </row>
    <row r="33" spans="1:27" s="1" customFormat="1" ht="12" customHeight="1">
      <c r="A33" s="63" t="s">
        <v>265</v>
      </c>
      <c r="B33" s="63" t="s">
        <v>266</v>
      </c>
      <c r="C33" s="8">
        <v>49.6</v>
      </c>
      <c r="D33" s="9">
        <v>2</v>
      </c>
      <c r="E33" s="9">
        <v>0</v>
      </c>
      <c r="F33" s="9">
        <v>0</v>
      </c>
      <c r="G33" s="10">
        <v>0</v>
      </c>
      <c r="H33" s="9">
        <v>17</v>
      </c>
      <c r="I33" s="9">
        <v>0</v>
      </c>
      <c r="J33" s="9">
        <v>0</v>
      </c>
      <c r="K33" s="9">
        <v>0</v>
      </c>
      <c r="L33" s="15">
        <f t="shared" si="1"/>
        <v>68.599999999999994</v>
      </c>
      <c r="M33" s="10">
        <f t="shared" si="2"/>
        <v>13.719999999999999</v>
      </c>
      <c r="N33" s="16">
        <f t="shared" si="3"/>
        <v>18</v>
      </c>
      <c r="O33" s="17">
        <f>AVERAGE('[1]Sheet1 (2)'!D29:P29)</f>
        <v>84.8125</v>
      </c>
      <c r="P33" s="17">
        <f t="shared" si="0"/>
        <v>59.368749999999999</v>
      </c>
      <c r="Q33" s="16">
        <f t="shared" si="4"/>
        <v>22</v>
      </c>
      <c r="R33" s="9">
        <v>0</v>
      </c>
      <c r="S33" s="9">
        <v>0</v>
      </c>
      <c r="T33" s="9">
        <v>2</v>
      </c>
      <c r="U33" s="9">
        <f t="shared" si="5"/>
        <v>2</v>
      </c>
      <c r="V33" s="9">
        <f t="shared" si="6"/>
        <v>0.2</v>
      </c>
      <c r="W33" s="16">
        <f t="shared" si="7"/>
        <v>12</v>
      </c>
      <c r="X33" s="15">
        <f t="shared" si="8"/>
        <v>73.288750000000007</v>
      </c>
      <c r="Y33" s="27">
        <f t="shared" si="9"/>
        <v>19</v>
      </c>
      <c r="Z33" s="30">
        <v>55</v>
      </c>
      <c r="AA33" s="29"/>
    </row>
    <row r="34" spans="1:27" s="1" customFormat="1" ht="11.25" customHeight="1">
      <c r="A34" s="63" t="s">
        <v>267</v>
      </c>
      <c r="B34" s="63" t="s">
        <v>268</v>
      </c>
      <c r="C34" s="8">
        <v>49.5</v>
      </c>
      <c r="D34" s="9">
        <v>2</v>
      </c>
      <c r="E34" s="9">
        <v>0</v>
      </c>
      <c r="F34" s="9">
        <v>0</v>
      </c>
      <c r="G34" s="10">
        <v>0</v>
      </c>
      <c r="H34" s="9">
        <v>15</v>
      </c>
      <c r="I34" s="9">
        <v>0</v>
      </c>
      <c r="J34" s="9">
        <v>0</v>
      </c>
      <c r="K34" s="9">
        <v>0</v>
      </c>
      <c r="L34" s="15">
        <f t="shared" si="1"/>
        <v>66.5</v>
      </c>
      <c r="M34" s="10">
        <f t="shared" si="2"/>
        <v>13.3</v>
      </c>
      <c r="N34" s="16">
        <f t="shared" si="3"/>
        <v>26</v>
      </c>
      <c r="O34" s="17">
        <f>AVERAGE('[1]Sheet1 (2)'!D30:P30)</f>
        <v>88.6875</v>
      </c>
      <c r="P34" s="17">
        <f t="shared" si="0"/>
        <v>62.081249999999997</v>
      </c>
      <c r="Q34" s="16">
        <f t="shared" si="4"/>
        <v>7</v>
      </c>
      <c r="R34" s="9">
        <v>0</v>
      </c>
      <c r="S34" s="9">
        <v>0</v>
      </c>
      <c r="T34" s="9">
        <v>0</v>
      </c>
      <c r="U34" s="9">
        <f t="shared" si="5"/>
        <v>0</v>
      </c>
      <c r="V34" s="9">
        <f t="shared" si="6"/>
        <v>0</v>
      </c>
      <c r="W34" s="16">
        <f t="shared" si="7"/>
        <v>18</v>
      </c>
      <c r="X34" s="15">
        <f t="shared" si="8"/>
        <v>75.381249999999994</v>
      </c>
      <c r="Y34" s="27">
        <f t="shared" si="9"/>
        <v>12</v>
      </c>
      <c r="Z34" s="27">
        <v>37</v>
      </c>
      <c r="AA34" s="29"/>
    </row>
    <row r="35" spans="1:27" s="1" customFormat="1" ht="12" customHeight="1">
      <c r="A35" s="63" t="s">
        <v>269</v>
      </c>
      <c r="B35" s="63" t="s">
        <v>270</v>
      </c>
      <c r="C35" s="8">
        <v>49.5</v>
      </c>
      <c r="D35" s="9">
        <v>2</v>
      </c>
      <c r="E35" s="9">
        <v>0</v>
      </c>
      <c r="F35" s="9">
        <v>0</v>
      </c>
      <c r="G35" s="10">
        <v>0</v>
      </c>
      <c r="H35" s="9">
        <v>15</v>
      </c>
      <c r="I35" s="9">
        <v>0</v>
      </c>
      <c r="J35" s="9">
        <v>0</v>
      </c>
      <c r="K35" s="9">
        <v>0</v>
      </c>
      <c r="L35" s="15">
        <f t="shared" si="1"/>
        <v>66.5</v>
      </c>
      <c r="M35" s="10">
        <f t="shared" si="2"/>
        <v>13.3</v>
      </c>
      <c r="N35" s="16">
        <f t="shared" si="3"/>
        <v>26</v>
      </c>
      <c r="O35" s="17">
        <f>AVERAGE('[1]Sheet1 (2)'!D31:P31)</f>
        <v>84.125</v>
      </c>
      <c r="P35" s="17">
        <f t="shared" si="0"/>
        <v>58.887499999999996</v>
      </c>
      <c r="Q35" s="16">
        <f t="shared" si="4"/>
        <v>26</v>
      </c>
      <c r="R35" s="9">
        <v>0</v>
      </c>
      <c r="S35" s="9">
        <v>0</v>
      </c>
      <c r="T35" s="9">
        <v>2</v>
      </c>
      <c r="U35" s="9">
        <f t="shared" si="5"/>
        <v>2</v>
      </c>
      <c r="V35" s="9">
        <f t="shared" si="6"/>
        <v>0.2</v>
      </c>
      <c r="W35" s="16">
        <f t="shared" si="7"/>
        <v>12</v>
      </c>
      <c r="X35" s="15">
        <f t="shared" si="8"/>
        <v>72.387500000000003</v>
      </c>
      <c r="Y35" s="27">
        <f t="shared" si="9"/>
        <v>27</v>
      </c>
      <c r="Z35" s="27">
        <v>73</v>
      </c>
      <c r="AA35" s="29"/>
    </row>
    <row r="36" spans="1:27" s="1" customFormat="1" ht="12" customHeight="1">
      <c r="A36" s="63" t="s">
        <v>271</v>
      </c>
      <c r="B36" s="63" t="s">
        <v>272</v>
      </c>
      <c r="C36" s="8">
        <v>49.5</v>
      </c>
      <c r="D36" s="9">
        <v>2</v>
      </c>
      <c r="E36" s="9">
        <v>0</v>
      </c>
      <c r="F36" s="9">
        <v>0</v>
      </c>
      <c r="G36" s="10">
        <v>5</v>
      </c>
      <c r="H36" s="9">
        <v>15</v>
      </c>
      <c r="I36" s="9">
        <v>0</v>
      </c>
      <c r="J36" s="9">
        <v>0</v>
      </c>
      <c r="K36" s="9">
        <v>0</v>
      </c>
      <c r="L36" s="15">
        <f t="shared" si="1"/>
        <v>71.5</v>
      </c>
      <c r="M36" s="10">
        <f t="shared" si="2"/>
        <v>14.3</v>
      </c>
      <c r="N36" s="16">
        <f t="shared" si="3"/>
        <v>14</v>
      </c>
      <c r="O36" s="17">
        <f>AVERAGE('[1]Sheet1 (2)'!D32:P32)</f>
        <v>85.1875</v>
      </c>
      <c r="P36" s="17">
        <f t="shared" si="0"/>
        <v>59.631249999999994</v>
      </c>
      <c r="Q36" s="16">
        <f t="shared" si="4"/>
        <v>19</v>
      </c>
      <c r="R36" s="9">
        <v>0</v>
      </c>
      <c r="S36" s="9">
        <v>0</v>
      </c>
      <c r="T36" s="9">
        <v>2</v>
      </c>
      <c r="U36" s="9">
        <f t="shared" si="5"/>
        <v>2</v>
      </c>
      <c r="V36" s="9">
        <f t="shared" si="6"/>
        <v>0.2</v>
      </c>
      <c r="W36" s="16">
        <f t="shared" si="7"/>
        <v>12</v>
      </c>
      <c r="X36" s="15">
        <f t="shared" si="8"/>
        <v>74.131249999999994</v>
      </c>
      <c r="Y36" s="27">
        <f t="shared" si="9"/>
        <v>15</v>
      </c>
      <c r="Z36" s="30">
        <v>47</v>
      </c>
      <c r="AA36" s="29"/>
    </row>
    <row r="37" spans="1:27" s="1" customFormat="1" ht="12" customHeight="1">
      <c r="A37" s="63" t="s">
        <v>273</v>
      </c>
      <c r="B37" s="63" t="s">
        <v>274</v>
      </c>
      <c r="C37" s="8">
        <v>49.7</v>
      </c>
      <c r="D37" s="9">
        <v>2</v>
      </c>
      <c r="E37" s="9">
        <v>6</v>
      </c>
      <c r="F37" s="9">
        <v>15</v>
      </c>
      <c r="G37" s="10">
        <v>0</v>
      </c>
      <c r="H37" s="9">
        <v>18</v>
      </c>
      <c r="I37" s="9">
        <v>0</v>
      </c>
      <c r="J37" s="9">
        <v>0</v>
      </c>
      <c r="K37" s="9">
        <v>0</v>
      </c>
      <c r="L37" s="15">
        <f t="shared" si="1"/>
        <v>90.7</v>
      </c>
      <c r="M37" s="10">
        <f t="shared" si="2"/>
        <v>18.14</v>
      </c>
      <c r="N37" s="16">
        <f t="shared" si="3"/>
        <v>4</v>
      </c>
      <c r="O37" s="17">
        <f>AVERAGE('[1]Sheet1 (2)'!D33:P33)</f>
        <v>88.5625</v>
      </c>
      <c r="P37" s="17">
        <f t="shared" si="0"/>
        <v>61.993749999999999</v>
      </c>
      <c r="Q37" s="16">
        <f t="shared" si="4"/>
        <v>8</v>
      </c>
      <c r="R37" s="9">
        <v>8</v>
      </c>
      <c r="S37" s="9">
        <v>0</v>
      </c>
      <c r="T37" s="26">
        <v>10</v>
      </c>
      <c r="U37" s="9">
        <f t="shared" si="5"/>
        <v>18</v>
      </c>
      <c r="V37" s="9">
        <f t="shared" si="6"/>
        <v>1.8</v>
      </c>
      <c r="W37" s="16">
        <f t="shared" si="7"/>
        <v>5</v>
      </c>
      <c r="X37" s="15">
        <f t="shared" si="8"/>
        <v>81.933749999999989</v>
      </c>
      <c r="Y37" s="27">
        <f t="shared" si="9"/>
        <v>5</v>
      </c>
      <c r="Z37" s="30">
        <v>12</v>
      </c>
      <c r="AA37" s="29"/>
    </row>
    <row r="38" spans="1:27" s="1" customFormat="1" ht="12" customHeight="1">
      <c r="A38" s="63" t="s">
        <v>275</v>
      </c>
      <c r="B38" s="63" t="s">
        <v>276</v>
      </c>
      <c r="C38" s="8">
        <v>49.5</v>
      </c>
      <c r="D38" s="9">
        <v>2</v>
      </c>
      <c r="E38" s="9">
        <v>0</v>
      </c>
      <c r="F38" s="9">
        <v>5</v>
      </c>
      <c r="G38" s="10">
        <v>5</v>
      </c>
      <c r="H38" s="9">
        <v>15.5</v>
      </c>
      <c r="I38" s="9">
        <v>0</v>
      </c>
      <c r="J38" s="9">
        <v>0</v>
      </c>
      <c r="K38" s="9">
        <v>0</v>
      </c>
      <c r="L38" s="15">
        <f t="shared" si="1"/>
        <v>77</v>
      </c>
      <c r="M38" s="10">
        <f t="shared" si="2"/>
        <v>15.4</v>
      </c>
      <c r="N38" s="16">
        <f t="shared" si="3"/>
        <v>5</v>
      </c>
      <c r="O38" s="17">
        <f>AVERAGE('[1]Sheet1 (2)'!D34:P34)</f>
        <v>88.25</v>
      </c>
      <c r="P38" s="17">
        <f t="shared" si="0"/>
        <v>61.774999999999999</v>
      </c>
      <c r="Q38" s="16">
        <f t="shared" si="4"/>
        <v>9</v>
      </c>
      <c r="R38" s="9">
        <v>0</v>
      </c>
      <c r="S38" s="9">
        <v>0</v>
      </c>
      <c r="T38" s="9">
        <v>2</v>
      </c>
      <c r="U38" s="9">
        <f t="shared" si="5"/>
        <v>2</v>
      </c>
      <c r="V38" s="9">
        <f t="shared" si="6"/>
        <v>0.2</v>
      </c>
      <c r="W38" s="16">
        <f t="shared" si="7"/>
        <v>12</v>
      </c>
      <c r="X38" s="15">
        <f t="shared" si="8"/>
        <v>77.375</v>
      </c>
      <c r="Y38" s="27">
        <f t="shared" si="9"/>
        <v>7</v>
      </c>
      <c r="Z38" s="30">
        <v>26</v>
      </c>
      <c r="AA38" s="32"/>
    </row>
    <row r="39" spans="1:27" s="1" customFormat="1" ht="12" customHeight="1">
      <c r="A39" s="63" t="s">
        <v>277</v>
      </c>
      <c r="B39" s="63" t="s">
        <v>278</v>
      </c>
      <c r="C39" s="8">
        <v>49.7</v>
      </c>
      <c r="D39" s="9">
        <v>2</v>
      </c>
      <c r="E39" s="9">
        <v>0</v>
      </c>
      <c r="F39" s="9">
        <v>0</v>
      </c>
      <c r="G39" s="10">
        <v>5</v>
      </c>
      <c r="H39" s="9">
        <v>15.5</v>
      </c>
      <c r="I39" s="9">
        <v>0</v>
      </c>
      <c r="J39" s="9">
        <v>0</v>
      </c>
      <c r="K39" s="9">
        <v>0</v>
      </c>
      <c r="L39" s="15">
        <f t="shared" si="1"/>
        <v>72.2</v>
      </c>
      <c r="M39" s="10">
        <f t="shared" si="2"/>
        <v>14.440000000000001</v>
      </c>
      <c r="N39" s="16">
        <f t="shared" si="3"/>
        <v>8</v>
      </c>
      <c r="O39" s="17">
        <f>AVERAGE('[1]Sheet1 (2)'!D35:P35)</f>
        <v>85.5</v>
      </c>
      <c r="P39" s="17">
        <f t="shared" si="0"/>
        <v>59.849999999999994</v>
      </c>
      <c r="Q39" s="16">
        <f t="shared" si="4"/>
        <v>17</v>
      </c>
      <c r="R39" s="9">
        <v>0</v>
      </c>
      <c r="S39" s="9">
        <v>0</v>
      </c>
      <c r="T39" s="9">
        <v>2</v>
      </c>
      <c r="U39" s="9">
        <f t="shared" si="5"/>
        <v>2</v>
      </c>
      <c r="V39" s="9">
        <f t="shared" si="6"/>
        <v>0.2</v>
      </c>
      <c r="W39" s="16">
        <f t="shared" si="7"/>
        <v>12</v>
      </c>
      <c r="X39" s="15">
        <f t="shared" si="8"/>
        <v>74.489999999999995</v>
      </c>
      <c r="Y39" s="27">
        <f t="shared" si="9"/>
        <v>14</v>
      </c>
      <c r="Z39" s="30">
        <v>44</v>
      </c>
      <c r="AA39" s="32"/>
    </row>
    <row r="40" spans="1:27" s="1" customFormat="1" ht="12" customHeight="1">
      <c r="A40" s="63" t="s">
        <v>279</v>
      </c>
      <c r="B40" s="63" t="s">
        <v>280</v>
      </c>
      <c r="C40" s="8">
        <v>49.6</v>
      </c>
      <c r="D40" s="9">
        <v>2</v>
      </c>
      <c r="E40" s="9">
        <v>0</v>
      </c>
      <c r="F40" s="9">
        <v>0</v>
      </c>
      <c r="G40" s="10">
        <v>0</v>
      </c>
      <c r="H40" s="9">
        <v>15</v>
      </c>
      <c r="I40" s="9">
        <v>0</v>
      </c>
      <c r="J40" s="9">
        <v>0</v>
      </c>
      <c r="K40" s="9">
        <v>0</v>
      </c>
      <c r="L40" s="15">
        <f t="shared" si="1"/>
        <v>66.599999999999994</v>
      </c>
      <c r="M40" s="10">
        <f t="shared" si="2"/>
        <v>13.32</v>
      </c>
      <c r="N40" s="16">
        <f t="shared" si="3"/>
        <v>21</v>
      </c>
      <c r="O40" s="17">
        <f>AVERAGE('[1]Sheet1 (2)'!D36:P36)</f>
        <v>86.875</v>
      </c>
      <c r="P40" s="17">
        <f t="shared" si="0"/>
        <v>60.812499999999993</v>
      </c>
      <c r="Q40" s="16">
        <f t="shared" si="4"/>
        <v>13</v>
      </c>
      <c r="R40" s="9">
        <v>0</v>
      </c>
      <c r="S40" s="9">
        <v>0</v>
      </c>
      <c r="T40" s="9">
        <v>5</v>
      </c>
      <c r="U40" s="9">
        <f t="shared" si="5"/>
        <v>5</v>
      </c>
      <c r="V40" s="9">
        <f t="shared" si="6"/>
        <v>0.5</v>
      </c>
      <c r="W40" s="16">
        <f t="shared" si="7"/>
        <v>7</v>
      </c>
      <c r="X40" s="15">
        <f t="shared" si="8"/>
        <v>74.632499999999993</v>
      </c>
      <c r="Y40" s="27">
        <f t="shared" si="9"/>
        <v>13</v>
      </c>
      <c r="Z40" s="30">
        <v>43</v>
      </c>
      <c r="AA40" s="32"/>
    </row>
    <row r="41" spans="1:27" ht="12" customHeight="1">
      <c r="A41" s="63" t="s">
        <v>281</v>
      </c>
      <c r="B41" s="63" t="s">
        <v>282</v>
      </c>
      <c r="C41" s="8">
        <v>49.6</v>
      </c>
      <c r="D41" s="9">
        <v>2</v>
      </c>
      <c r="E41" s="9">
        <v>0</v>
      </c>
      <c r="F41" s="9">
        <v>0</v>
      </c>
      <c r="G41" s="10">
        <v>0</v>
      </c>
      <c r="H41" s="9">
        <v>15</v>
      </c>
      <c r="I41" s="9">
        <v>0</v>
      </c>
      <c r="J41" s="9">
        <v>0</v>
      </c>
      <c r="K41" s="9">
        <v>0</v>
      </c>
      <c r="L41" s="15">
        <f t="shared" si="1"/>
        <v>66.599999999999994</v>
      </c>
      <c r="M41" s="10">
        <f t="shared" si="2"/>
        <v>13.32</v>
      </c>
      <c r="N41" s="16">
        <f t="shared" si="3"/>
        <v>21</v>
      </c>
      <c r="O41" s="17">
        <f>AVERAGE('[1]Sheet1 (2)'!D37:P37)</f>
        <v>83.75</v>
      </c>
      <c r="P41" s="17">
        <f t="shared" si="0"/>
        <v>58.624999999999993</v>
      </c>
      <c r="Q41" s="16">
        <f t="shared" si="4"/>
        <v>28</v>
      </c>
      <c r="R41" s="9">
        <v>0</v>
      </c>
      <c r="S41" s="9">
        <v>0</v>
      </c>
      <c r="T41" s="9">
        <v>0</v>
      </c>
      <c r="U41" s="9">
        <f t="shared" si="5"/>
        <v>0</v>
      </c>
      <c r="V41" s="9">
        <f t="shared" si="6"/>
        <v>0</v>
      </c>
      <c r="W41" s="16">
        <f t="shared" si="7"/>
        <v>18</v>
      </c>
      <c r="X41" s="15">
        <f t="shared" si="8"/>
        <v>71.944999999999993</v>
      </c>
      <c r="Y41" s="27">
        <f t="shared" si="9"/>
        <v>29</v>
      </c>
      <c r="Z41" s="27">
        <v>79</v>
      </c>
      <c r="AA41" s="7"/>
    </row>
    <row r="42" spans="1:27" ht="12" customHeight="1">
      <c r="A42" s="63" t="s">
        <v>283</v>
      </c>
      <c r="B42" s="63" t="s">
        <v>284</v>
      </c>
      <c r="C42" s="8">
        <v>50</v>
      </c>
      <c r="D42" s="9">
        <v>2</v>
      </c>
      <c r="E42" s="9">
        <v>12</v>
      </c>
      <c r="F42" s="9">
        <v>10</v>
      </c>
      <c r="G42" s="10">
        <v>5</v>
      </c>
      <c r="H42" s="9">
        <v>20</v>
      </c>
      <c r="I42" s="9">
        <v>0</v>
      </c>
      <c r="J42" s="9">
        <v>0</v>
      </c>
      <c r="K42" s="19">
        <v>0</v>
      </c>
      <c r="L42" s="15">
        <f t="shared" si="1"/>
        <v>99</v>
      </c>
      <c r="M42" s="10">
        <f t="shared" si="2"/>
        <v>19.8</v>
      </c>
      <c r="N42" s="16">
        <f t="shared" si="3"/>
        <v>2</v>
      </c>
      <c r="O42" s="18">
        <f>AVERAGE('[1]Sheet1 (2)'!D38:P38)</f>
        <v>91.4375</v>
      </c>
      <c r="P42" s="17">
        <f t="shared" si="0"/>
        <v>64.006249999999994</v>
      </c>
      <c r="Q42" s="16">
        <f t="shared" si="4"/>
        <v>3</v>
      </c>
      <c r="R42" s="9">
        <v>43</v>
      </c>
      <c r="S42" s="9">
        <v>0</v>
      </c>
      <c r="T42" s="26">
        <v>14</v>
      </c>
      <c r="U42" s="9">
        <f t="shared" si="5"/>
        <v>57</v>
      </c>
      <c r="V42" s="9">
        <f t="shared" si="6"/>
        <v>5.7</v>
      </c>
      <c r="W42" s="16">
        <f t="shared" si="7"/>
        <v>3</v>
      </c>
      <c r="X42" s="15">
        <f t="shared" si="8"/>
        <v>89.506249999999994</v>
      </c>
      <c r="Y42" s="27">
        <f t="shared" si="9"/>
        <v>1</v>
      </c>
      <c r="Z42" s="27">
        <v>1</v>
      </c>
      <c r="AA42" s="16"/>
    </row>
    <row r="43" spans="1:27" s="1" customFormat="1" ht="12" customHeight="1">
      <c r="A43" s="63" t="s">
        <v>285</v>
      </c>
      <c r="B43" s="63" t="s">
        <v>286</v>
      </c>
      <c r="C43" s="8">
        <v>49.6</v>
      </c>
      <c r="D43" s="9">
        <v>2</v>
      </c>
      <c r="E43" s="9">
        <v>0</v>
      </c>
      <c r="F43" s="9">
        <v>0</v>
      </c>
      <c r="G43" s="10">
        <v>0</v>
      </c>
      <c r="H43" s="9">
        <v>15</v>
      </c>
      <c r="I43" s="9">
        <v>0</v>
      </c>
      <c r="J43" s="9">
        <v>0</v>
      </c>
      <c r="K43" s="19">
        <v>0</v>
      </c>
      <c r="L43" s="15">
        <f t="shared" si="1"/>
        <v>66.599999999999994</v>
      </c>
      <c r="M43" s="10">
        <f t="shared" si="2"/>
        <v>13.32</v>
      </c>
      <c r="N43" s="16">
        <f t="shared" si="3"/>
        <v>21</v>
      </c>
      <c r="O43" s="17">
        <f>AVERAGE('[1]Sheet1 (2)'!D39:P39)</f>
        <v>77.875</v>
      </c>
      <c r="P43" s="17">
        <f t="shared" si="0"/>
        <v>54.512499999999996</v>
      </c>
      <c r="Q43" s="16">
        <f t="shared" si="4"/>
        <v>36</v>
      </c>
      <c r="R43" s="9">
        <v>0</v>
      </c>
      <c r="S43" s="9">
        <v>0</v>
      </c>
      <c r="T43" s="9">
        <v>0</v>
      </c>
      <c r="U43" s="9">
        <f t="shared" si="5"/>
        <v>0</v>
      </c>
      <c r="V43" s="9">
        <f t="shared" si="6"/>
        <v>0</v>
      </c>
      <c r="W43" s="16">
        <f t="shared" si="7"/>
        <v>18</v>
      </c>
      <c r="X43" s="15">
        <f t="shared" si="8"/>
        <v>67.832499999999996</v>
      </c>
      <c r="Y43" s="27">
        <f t="shared" si="9"/>
        <v>36</v>
      </c>
      <c r="Z43" s="27">
        <v>113</v>
      </c>
      <c r="AA43" s="16"/>
    </row>
    <row r="44" spans="1:27" s="1" customFormat="1" ht="12" customHeight="1">
      <c r="A44" s="63" t="s">
        <v>287</v>
      </c>
      <c r="B44" s="63" t="s">
        <v>288</v>
      </c>
      <c r="C44" s="8">
        <v>49.5</v>
      </c>
      <c r="D44" s="9">
        <v>2</v>
      </c>
      <c r="E44" s="9">
        <v>0</v>
      </c>
      <c r="F44" s="9">
        <v>0</v>
      </c>
      <c r="G44" s="10">
        <v>5</v>
      </c>
      <c r="H44" s="9">
        <v>15.5</v>
      </c>
      <c r="I44" s="9">
        <v>0</v>
      </c>
      <c r="J44" s="9">
        <v>0</v>
      </c>
      <c r="K44" s="9">
        <v>0</v>
      </c>
      <c r="L44" s="15">
        <f t="shared" si="1"/>
        <v>72</v>
      </c>
      <c r="M44" s="10">
        <f t="shared" si="2"/>
        <v>14.4</v>
      </c>
      <c r="N44" s="16">
        <f t="shared" si="3"/>
        <v>11</v>
      </c>
      <c r="O44" s="17">
        <f>AVERAGE('[1]Sheet1 (2)'!D40:P40)</f>
        <v>88.0625</v>
      </c>
      <c r="P44" s="17">
        <f t="shared" si="0"/>
        <v>61.643749999999997</v>
      </c>
      <c r="Q44" s="16">
        <f t="shared" si="4"/>
        <v>10</v>
      </c>
      <c r="R44" s="9">
        <v>0</v>
      </c>
      <c r="S44" s="9">
        <v>0</v>
      </c>
      <c r="T44" s="9">
        <v>2</v>
      </c>
      <c r="U44" s="9">
        <f t="shared" si="5"/>
        <v>2</v>
      </c>
      <c r="V44" s="9">
        <f t="shared" si="6"/>
        <v>0.2</v>
      </c>
      <c r="W44" s="16">
        <f t="shared" si="7"/>
        <v>12</v>
      </c>
      <c r="X44" s="15">
        <f t="shared" si="8"/>
        <v>76.243750000000006</v>
      </c>
      <c r="Y44" s="27">
        <f t="shared" si="9"/>
        <v>9</v>
      </c>
      <c r="Z44" s="30">
        <v>31</v>
      </c>
      <c r="AA44" s="29"/>
    </row>
    <row r="45" spans="1:27" s="1" customFormat="1" ht="12" customHeight="1">
      <c r="A45" s="67" t="s">
        <v>289</v>
      </c>
      <c r="B45" s="67" t="s">
        <v>290</v>
      </c>
      <c r="C45" s="12">
        <v>49.5</v>
      </c>
      <c r="D45" s="13">
        <v>2</v>
      </c>
      <c r="E45" s="13">
        <v>0</v>
      </c>
      <c r="F45" s="13">
        <v>5</v>
      </c>
      <c r="G45" s="14">
        <v>0</v>
      </c>
      <c r="H45" s="13">
        <v>15</v>
      </c>
      <c r="I45" s="13">
        <v>0</v>
      </c>
      <c r="J45" s="13">
        <v>0</v>
      </c>
      <c r="K45" s="20">
        <v>0</v>
      </c>
      <c r="L45" s="21">
        <f t="shared" si="1"/>
        <v>71.5</v>
      </c>
      <c r="M45" s="14">
        <f t="shared" si="2"/>
        <v>14.3</v>
      </c>
      <c r="N45" s="22">
        <f t="shared" si="3"/>
        <v>14</v>
      </c>
      <c r="O45" s="23">
        <f>AVERAGE('[1]Sheet1 (2)'!D41:P41)</f>
        <v>78.928571428571431</v>
      </c>
      <c r="P45" s="23">
        <f t="shared" si="0"/>
        <v>55.25</v>
      </c>
      <c r="Q45" s="22">
        <f t="shared" si="4"/>
        <v>35</v>
      </c>
      <c r="R45" s="13">
        <v>0</v>
      </c>
      <c r="S45" s="13">
        <v>0</v>
      </c>
      <c r="T45" s="13">
        <v>0</v>
      </c>
      <c r="U45" s="13">
        <f t="shared" si="5"/>
        <v>0</v>
      </c>
      <c r="V45" s="13">
        <f t="shared" si="6"/>
        <v>0</v>
      </c>
      <c r="W45" s="22">
        <f t="shared" si="7"/>
        <v>18</v>
      </c>
      <c r="X45" s="21">
        <f t="shared" si="8"/>
        <v>69.55</v>
      </c>
      <c r="Y45" s="33">
        <f t="shared" si="9"/>
        <v>35</v>
      </c>
      <c r="Z45" s="33">
        <v>96</v>
      </c>
      <c r="AA45" s="11"/>
    </row>
    <row r="46" spans="1:27" ht="12" customHeight="1">
      <c r="M46" s="24"/>
    </row>
    <row r="47" spans="1:27">
      <c r="M47" s="24"/>
    </row>
  </sheetData>
  <mergeCells count="27">
    <mergeCell ref="A1:AA1"/>
    <mergeCell ref="A2:AA2"/>
    <mergeCell ref="A3:Y3"/>
    <mergeCell ref="Z3:AA3"/>
    <mergeCell ref="C4:N4"/>
    <mergeCell ref="O4:Q4"/>
    <mergeCell ref="R4:W4"/>
    <mergeCell ref="A4:A7"/>
    <mergeCell ref="B4:B7"/>
    <mergeCell ref="X4:X7"/>
    <mergeCell ref="Y4:Y7"/>
    <mergeCell ref="Z4:Z7"/>
    <mergeCell ref="AA4:AA7"/>
    <mergeCell ref="C5:N5"/>
    <mergeCell ref="O5:Q5"/>
    <mergeCell ref="R5:W5"/>
    <mergeCell ref="D6:G6"/>
    <mergeCell ref="I6:K6"/>
    <mergeCell ref="L6:L7"/>
    <mergeCell ref="M6:M7"/>
    <mergeCell ref="N6:N7"/>
    <mergeCell ref="W6:W7"/>
    <mergeCell ref="O6:O7"/>
    <mergeCell ref="P6:P7"/>
    <mergeCell ref="Q6:Q7"/>
    <mergeCell ref="U6:U7"/>
    <mergeCell ref="V6:V7"/>
  </mergeCells>
  <phoneticPr fontId="9" type="noConversion"/>
  <pageMargins left="0.70866141732283505" right="0.70866141732283505" top="0" bottom="0" header="0.31496062992126" footer="0.31496062992126"/>
  <pageSetup paperSize="9" scale="78" orientation="landscape" horizontalDpi="2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workbookViewId="0">
      <selection activeCell="H29" sqref="H29"/>
    </sheetView>
  </sheetViews>
  <sheetFormatPr defaultColWidth="9" defaultRowHeight="13.5"/>
  <sheetData>
    <row r="1" spans="1:4">
      <c r="A1" s="62" t="s">
        <v>41</v>
      </c>
      <c r="B1" s="62" t="s">
        <v>42</v>
      </c>
      <c r="C1" s="35">
        <v>70.406999999999996</v>
      </c>
      <c r="D1">
        <f>_xlfn.RANK.EQ(C1,$C$1:$C$126)</f>
        <v>90</v>
      </c>
    </row>
    <row r="2" spans="1:4">
      <c r="A2" s="62" t="s">
        <v>43</v>
      </c>
      <c r="B2" s="62" t="s">
        <v>44</v>
      </c>
      <c r="C2" s="35">
        <v>83.134749999999997</v>
      </c>
      <c r="D2">
        <f t="shared" ref="D2:D65" si="0">_xlfn.RANK.EQ(C2,$C$1:$C$126)</f>
        <v>6</v>
      </c>
    </row>
    <row r="3" spans="1:4">
      <c r="A3" s="62" t="s">
        <v>45</v>
      </c>
      <c r="B3" s="62" t="s">
        <v>46</v>
      </c>
      <c r="C3" s="35">
        <v>78.751750000000001</v>
      </c>
      <c r="D3">
        <f t="shared" si="0"/>
        <v>18</v>
      </c>
    </row>
    <row r="4" spans="1:4">
      <c r="A4" s="62" t="s">
        <v>47</v>
      </c>
      <c r="B4" s="62" t="s">
        <v>48</v>
      </c>
      <c r="C4" s="35">
        <v>76.182050000000004</v>
      </c>
      <c r="D4">
        <f t="shared" si="0"/>
        <v>33</v>
      </c>
    </row>
    <row r="5" spans="1:4">
      <c r="A5" s="62" t="s">
        <v>49</v>
      </c>
      <c r="B5" s="62" t="s">
        <v>50</v>
      </c>
      <c r="C5" s="35">
        <v>81.513850000000005</v>
      </c>
      <c r="D5">
        <f t="shared" si="0"/>
        <v>13</v>
      </c>
    </row>
    <row r="6" spans="1:4">
      <c r="A6" s="62" t="s">
        <v>51</v>
      </c>
      <c r="B6" s="62" t="s">
        <v>52</v>
      </c>
      <c r="C6" s="35">
        <v>82.287800000000004</v>
      </c>
      <c r="D6">
        <f t="shared" si="0"/>
        <v>10</v>
      </c>
    </row>
    <row r="7" spans="1:4">
      <c r="A7" s="62" t="s">
        <v>53</v>
      </c>
      <c r="B7" s="62" t="s">
        <v>54</v>
      </c>
      <c r="C7" s="35">
        <v>77.969450000000009</v>
      </c>
      <c r="D7">
        <f t="shared" si="0"/>
        <v>23</v>
      </c>
    </row>
    <row r="8" spans="1:4">
      <c r="A8" s="62" t="s">
        <v>55</v>
      </c>
      <c r="B8" s="62" t="s">
        <v>56</v>
      </c>
      <c r="C8" s="35">
        <v>80.9084</v>
      </c>
      <c r="D8">
        <f t="shared" si="0"/>
        <v>14</v>
      </c>
    </row>
    <row r="9" spans="1:4">
      <c r="A9" s="62" t="s">
        <v>57</v>
      </c>
      <c r="B9" s="62" t="s">
        <v>58</v>
      </c>
      <c r="C9" s="35">
        <v>74.001400000000004</v>
      </c>
      <c r="D9">
        <f t="shared" si="0"/>
        <v>50</v>
      </c>
    </row>
    <row r="10" spans="1:4">
      <c r="A10" s="62" t="s">
        <v>59</v>
      </c>
      <c r="B10" s="62" t="s">
        <v>60</v>
      </c>
      <c r="C10" s="35">
        <v>76.472350000000006</v>
      </c>
      <c r="D10">
        <f t="shared" si="0"/>
        <v>29</v>
      </c>
    </row>
    <row r="11" spans="1:4">
      <c r="A11" s="62" t="s">
        <v>61</v>
      </c>
      <c r="B11" s="62" t="s">
        <v>62</v>
      </c>
      <c r="C11" s="35">
        <v>73.351900000000001</v>
      </c>
      <c r="D11">
        <f t="shared" si="0"/>
        <v>54</v>
      </c>
    </row>
    <row r="12" spans="1:4">
      <c r="A12" s="62" t="s">
        <v>63</v>
      </c>
      <c r="B12" s="62" t="s">
        <v>64</v>
      </c>
      <c r="C12" s="35">
        <v>82.581249999999997</v>
      </c>
      <c r="D12">
        <f t="shared" si="0"/>
        <v>8</v>
      </c>
    </row>
    <row r="13" spans="1:4">
      <c r="A13" s="62" t="s">
        <v>65</v>
      </c>
      <c r="B13" s="62" t="s">
        <v>66</v>
      </c>
      <c r="C13" s="35">
        <v>76.939599999999999</v>
      </c>
      <c r="D13">
        <f t="shared" si="0"/>
        <v>27</v>
      </c>
    </row>
    <row r="14" spans="1:4">
      <c r="A14" s="63" t="s">
        <v>67</v>
      </c>
      <c r="B14" s="63" t="s">
        <v>68</v>
      </c>
      <c r="C14" s="35">
        <v>71.568899999999999</v>
      </c>
      <c r="D14">
        <f t="shared" si="0"/>
        <v>80</v>
      </c>
    </row>
    <row r="15" spans="1:4">
      <c r="A15" s="64" t="s">
        <v>69</v>
      </c>
      <c r="B15" s="64" t="s">
        <v>70</v>
      </c>
      <c r="C15" s="37">
        <v>63.982750000000003</v>
      </c>
      <c r="D15">
        <f t="shared" si="0"/>
        <v>123</v>
      </c>
    </row>
    <row r="16" spans="1:4">
      <c r="A16" s="62" t="s">
        <v>71</v>
      </c>
      <c r="B16" s="62" t="s">
        <v>72</v>
      </c>
      <c r="C16" s="35">
        <v>72.541499999999999</v>
      </c>
      <c r="D16">
        <f t="shared" si="0"/>
        <v>65</v>
      </c>
    </row>
    <row r="17" spans="1:4">
      <c r="A17" s="62" t="s">
        <v>73</v>
      </c>
      <c r="B17" s="62" t="s">
        <v>74</v>
      </c>
      <c r="C17" s="35">
        <v>72.394400000000005</v>
      </c>
      <c r="D17">
        <f t="shared" si="0"/>
        <v>72</v>
      </c>
    </row>
    <row r="18" spans="1:4">
      <c r="A18" s="62" t="s">
        <v>75</v>
      </c>
      <c r="B18" s="62" t="s">
        <v>76</v>
      </c>
      <c r="C18" s="35">
        <v>78.748000000000005</v>
      </c>
      <c r="D18">
        <f t="shared" si="0"/>
        <v>19</v>
      </c>
    </row>
    <row r="19" spans="1:4">
      <c r="A19" s="62" t="s">
        <v>77</v>
      </c>
      <c r="B19" s="62" t="s">
        <v>78</v>
      </c>
      <c r="C19" s="35">
        <v>75.543300000000002</v>
      </c>
      <c r="D19">
        <f t="shared" si="0"/>
        <v>35</v>
      </c>
    </row>
    <row r="20" spans="1:4">
      <c r="A20" s="62" t="s">
        <v>79</v>
      </c>
      <c r="B20" s="62" t="s">
        <v>80</v>
      </c>
      <c r="C20" s="35">
        <v>74.325000000000003</v>
      </c>
      <c r="D20">
        <f t="shared" si="0"/>
        <v>46</v>
      </c>
    </row>
    <row r="21" spans="1:4">
      <c r="A21" s="62" t="s">
        <v>81</v>
      </c>
      <c r="B21" s="62" t="s">
        <v>82</v>
      </c>
      <c r="C21" s="35">
        <v>74.832099999999997</v>
      </c>
      <c r="D21">
        <f t="shared" si="0"/>
        <v>41</v>
      </c>
    </row>
    <row r="22" spans="1:4">
      <c r="A22" s="63" t="s">
        <v>83</v>
      </c>
      <c r="B22" s="63" t="s">
        <v>84</v>
      </c>
      <c r="C22" s="35">
        <v>67.208399999999997</v>
      </c>
      <c r="D22">
        <f t="shared" si="0"/>
        <v>116</v>
      </c>
    </row>
    <row r="23" spans="1:4">
      <c r="A23" s="62" t="s">
        <v>85</v>
      </c>
      <c r="B23" s="62" t="s">
        <v>86</v>
      </c>
      <c r="C23" s="35">
        <v>68.9786</v>
      </c>
      <c r="D23">
        <f t="shared" si="0"/>
        <v>100</v>
      </c>
    </row>
    <row r="24" spans="1:4">
      <c r="A24" s="62" t="s">
        <v>87</v>
      </c>
      <c r="B24" s="62" t="s">
        <v>88</v>
      </c>
      <c r="C24" s="35">
        <v>78.372949999999989</v>
      </c>
      <c r="D24">
        <f t="shared" si="0"/>
        <v>21</v>
      </c>
    </row>
    <row r="25" spans="1:4">
      <c r="A25" s="64" t="s">
        <v>89</v>
      </c>
      <c r="B25" s="64" t="s">
        <v>90</v>
      </c>
      <c r="C25" s="37">
        <v>71.055999999999997</v>
      </c>
      <c r="D25">
        <f t="shared" si="0"/>
        <v>85</v>
      </c>
    </row>
    <row r="26" spans="1:4">
      <c r="A26" s="62" t="s">
        <v>91</v>
      </c>
      <c r="B26" s="62" t="s">
        <v>92</v>
      </c>
      <c r="C26" s="35">
        <v>85.087500000000006</v>
      </c>
      <c r="D26">
        <f t="shared" si="0"/>
        <v>4</v>
      </c>
    </row>
    <row r="27" spans="1:4">
      <c r="A27" s="62" t="s">
        <v>93</v>
      </c>
      <c r="B27" s="62" t="s">
        <v>94</v>
      </c>
      <c r="C27" s="35">
        <v>66.854799999999997</v>
      </c>
      <c r="D27">
        <f t="shared" si="0"/>
        <v>117</v>
      </c>
    </row>
    <row r="28" spans="1:4">
      <c r="A28" s="62" t="s">
        <v>95</v>
      </c>
      <c r="B28" s="62" t="s">
        <v>96</v>
      </c>
      <c r="C28" s="35">
        <v>82.953800000000001</v>
      </c>
      <c r="D28">
        <f t="shared" si="0"/>
        <v>7</v>
      </c>
    </row>
    <row r="29" spans="1:4">
      <c r="A29" s="62" t="s">
        <v>97</v>
      </c>
      <c r="B29" s="62" t="s">
        <v>98</v>
      </c>
      <c r="C29" s="35">
        <v>72.417349999999999</v>
      </c>
      <c r="D29">
        <f t="shared" si="0"/>
        <v>69</v>
      </c>
    </row>
    <row r="30" spans="1:4">
      <c r="A30" s="62" t="s">
        <v>99</v>
      </c>
      <c r="B30" s="62" t="s">
        <v>100</v>
      </c>
      <c r="C30" s="35">
        <v>73.603399999999993</v>
      </c>
      <c r="D30">
        <f t="shared" si="0"/>
        <v>53</v>
      </c>
    </row>
    <row r="31" spans="1:4">
      <c r="A31" s="62" t="s">
        <v>101</v>
      </c>
      <c r="B31" s="62" t="s">
        <v>102</v>
      </c>
      <c r="C31" s="35">
        <v>75.17049999999999</v>
      </c>
      <c r="D31">
        <f t="shared" si="0"/>
        <v>39</v>
      </c>
    </row>
    <row r="32" spans="1:4">
      <c r="A32" s="62" t="s">
        <v>103</v>
      </c>
      <c r="B32" s="62" t="s">
        <v>104</v>
      </c>
      <c r="C32" s="35">
        <v>77.620549999999994</v>
      </c>
      <c r="D32">
        <f t="shared" si="0"/>
        <v>25</v>
      </c>
    </row>
    <row r="33" spans="1:4">
      <c r="A33" s="62" t="s">
        <v>105</v>
      </c>
      <c r="B33" s="62" t="s">
        <v>106</v>
      </c>
      <c r="C33" s="35">
        <v>72.227149999999995</v>
      </c>
      <c r="D33">
        <f t="shared" si="0"/>
        <v>75</v>
      </c>
    </row>
    <row r="34" spans="1:4">
      <c r="A34" s="62" t="s">
        <v>107</v>
      </c>
      <c r="B34" s="62" t="s">
        <v>108</v>
      </c>
      <c r="C34" s="35">
        <v>82.226100000000002</v>
      </c>
      <c r="D34">
        <f t="shared" si="0"/>
        <v>11</v>
      </c>
    </row>
    <row r="35" spans="1:4">
      <c r="A35" s="62" t="s">
        <v>109</v>
      </c>
      <c r="B35" s="62" t="s">
        <v>110</v>
      </c>
      <c r="C35" s="35">
        <v>82.422249999999991</v>
      </c>
      <c r="D35">
        <f t="shared" si="0"/>
        <v>9</v>
      </c>
    </row>
    <row r="36" spans="1:4">
      <c r="A36" s="62" t="s">
        <v>111</v>
      </c>
      <c r="B36" s="62" t="s">
        <v>112</v>
      </c>
      <c r="C36" s="35">
        <v>69.092449999999999</v>
      </c>
      <c r="D36">
        <f t="shared" si="0"/>
        <v>99</v>
      </c>
    </row>
    <row r="37" spans="1:4">
      <c r="A37" s="62" t="s">
        <v>113</v>
      </c>
      <c r="B37" s="62" t="s">
        <v>114</v>
      </c>
      <c r="C37" s="35">
        <v>76.369749999999996</v>
      </c>
      <c r="D37">
        <f t="shared" si="0"/>
        <v>30</v>
      </c>
    </row>
    <row r="38" spans="1:4">
      <c r="A38" s="62" t="s">
        <v>115</v>
      </c>
      <c r="B38" s="62" t="s">
        <v>116</v>
      </c>
      <c r="C38" s="35">
        <v>75.331249999999997</v>
      </c>
      <c r="D38">
        <f t="shared" si="0"/>
        <v>38</v>
      </c>
    </row>
    <row r="39" spans="1:4">
      <c r="A39" s="63" t="s">
        <v>117</v>
      </c>
      <c r="B39" s="63" t="s">
        <v>118</v>
      </c>
      <c r="C39" s="35">
        <v>72.420650000000009</v>
      </c>
      <c r="D39">
        <f t="shared" si="0"/>
        <v>68</v>
      </c>
    </row>
    <row r="40" spans="1:4">
      <c r="A40" s="62" t="s">
        <v>119</v>
      </c>
      <c r="B40" s="62" t="s">
        <v>120</v>
      </c>
      <c r="C40" s="35">
        <v>72.472800000000007</v>
      </c>
      <c r="D40">
        <f t="shared" si="0"/>
        <v>67</v>
      </c>
    </row>
    <row r="41" spans="1:4">
      <c r="A41" s="62" t="s">
        <v>121</v>
      </c>
      <c r="B41" s="62" t="s">
        <v>122</v>
      </c>
      <c r="C41" s="35">
        <v>72.848749999999995</v>
      </c>
      <c r="D41">
        <f t="shared" si="0"/>
        <v>59</v>
      </c>
    </row>
    <row r="42" spans="1:4">
      <c r="A42" s="64" t="s">
        <v>123</v>
      </c>
      <c r="B42" s="64" t="s">
        <v>124</v>
      </c>
      <c r="C42" s="37">
        <v>64.826700000000002</v>
      </c>
      <c r="D42">
        <f t="shared" si="0"/>
        <v>121</v>
      </c>
    </row>
    <row r="43" spans="1:4">
      <c r="A43" s="63" t="s">
        <v>125</v>
      </c>
      <c r="B43" s="63" t="s">
        <v>126</v>
      </c>
      <c r="C43" s="35">
        <v>69.833950000000002</v>
      </c>
      <c r="D43">
        <f t="shared" si="0"/>
        <v>94</v>
      </c>
    </row>
    <row r="44" spans="1:4">
      <c r="A44" s="62" t="s">
        <v>127</v>
      </c>
      <c r="B44" s="62" t="s">
        <v>128</v>
      </c>
      <c r="C44" s="35">
        <v>73.031149999999997</v>
      </c>
      <c r="D44">
        <f t="shared" si="0"/>
        <v>58</v>
      </c>
    </row>
    <row r="45" spans="1:4">
      <c r="A45" s="64" t="s">
        <v>129</v>
      </c>
      <c r="B45" s="64" t="s">
        <v>130</v>
      </c>
      <c r="C45" s="37">
        <v>70.519949999999994</v>
      </c>
      <c r="D45">
        <f t="shared" si="0"/>
        <v>89</v>
      </c>
    </row>
    <row r="46" spans="1:4">
      <c r="D46" t="e">
        <f t="shared" si="0"/>
        <v>#N/A</v>
      </c>
    </row>
    <row r="47" spans="1:4">
      <c r="A47" s="65" t="s">
        <v>132</v>
      </c>
      <c r="B47" s="65" t="s">
        <v>133</v>
      </c>
      <c r="C47" s="35">
        <v>73.158749999999998</v>
      </c>
      <c r="D47">
        <f t="shared" si="0"/>
        <v>56</v>
      </c>
    </row>
    <row r="48" spans="1:4">
      <c r="A48" s="65" t="s">
        <v>134</v>
      </c>
      <c r="B48" s="65" t="s">
        <v>135</v>
      </c>
      <c r="C48" s="35">
        <v>72.408249999999995</v>
      </c>
      <c r="D48">
        <f t="shared" si="0"/>
        <v>70</v>
      </c>
    </row>
    <row r="49" spans="1:4">
      <c r="A49" s="65" t="s">
        <v>136</v>
      </c>
      <c r="B49" s="65" t="s">
        <v>137</v>
      </c>
      <c r="C49" s="35">
        <v>74.368750000000006</v>
      </c>
      <c r="D49">
        <f t="shared" si="0"/>
        <v>45</v>
      </c>
    </row>
    <row r="50" spans="1:4">
      <c r="A50" s="65" t="s">
        <v>138</v>
      </c>
      <c r="B50" s="65" t="s">
        <v>139</v>
      </c>
      <c r="C50" s="35">
        <v>72.0505</v>
      </c>
      <c r="D50">
        <f t="shared" si="0"/>
        <v>77</v>
      </c>
    </row>
    <row r="51" spans="1:4">
      <c r="A51" s="65" t="s">
        <v>140</v>
      </c>
      <c r="B51" s="65" t="s">
        <v>141</v>
      </c>
      <c r="C51" s="35">
        <v>74.055250000000001</v>
      </c>
      <c r="D51">
        <f t="shared" si="0"/>
        <v>48</v>
      </c>
    </row>
    <row r="52" spans="1:4">
      <c r="A52" s="65" t="s">
        <v>142</v>
      </c>
      <c r="B52" s="65" t="s">
        <v>143</v>
      </c>
      <c r="C52" s="35">
        <v>72.672499999999999</v>
      </c>
      <c r="D52">
        <f t="shared" si="0"/>
        <v>63</v>
      </c>
    </row>
    <row r="53" spans="1:4">
      <c r="A53" s="65" t="s">
        <v>144</v>
      </c>
      <c r="B53" s="65" t="s">
        <v>145</v>
      </c>
      <c r="C53" s="35">
        <v>78.545500000000004</v>
      </c>
      <c r="D53">
        <f t="shared" si="0"/>
        <v>20</v>
      </c>
    </row>
    <row r="54" spans="1:4">
      <c r="A54" s="65" t="s">
        <v>146</v>
      </c>
      <c r="B54" s="65" t="s">
        <v>147</v>
      </c>
      <c r="C54" s="35">
        <v>71.963499999999996</v>
      </c>
      <c r="D54">
        <f t="shared" si="0"/>
        <v>78</v>
      </c>
    </row>
    <row r="55" spans="1:4">
      <c r="A55" s="65" t="s">
        <v>148</v>
      </c>
      <c r="B55" s="65" t="s">
        <v>149</v>
      </c>
      <c r="C55" s="35">
        <v>75.486500000000007</v>
      </c>
      <c r="D55">
        <f t="shared" si="0"/>
        <v>36</v>
      </c>
    </row>
    <row r="56" spans="1:4">
      <c r="A56" s="65" t="s">
        <v>150</v>
      </c>
      <c r="B56" s="65" t="s">
        <v>151</v>
      </c>
      <c r="C56" s="35">
        <v>68.622500000000002</v>
      </c>
      <c r="D56">
        <f t="shared" si="0"/>
        <v>105</v>
      </c>
    </row>
    <row r="57" spans="1:4">
      <c r="A57" s="65" t="s">
        <v>152</v>
      </c>
      <c r="B57" s="65" t="s">
        <v>153</v>
      </c>
      <c r="C57" s="35">
        <v>74.703999999999994</v>
      </c>
      <c r="D57">
        <f t="shared" si="0"/>
        <v>42</v>
      </c>
    </row>
    <row r="58" spans="1:4">
      <c r="A58" s="65" t="s">
        <v>154</v>
      </c>
      <c r="B58" s="65" t="s">
        <v>155</v>
      </c>
      <c r="C58" s="35">
        <v>68.40325</v>
      </c>
      <c r="D58">
        <f t="shared" si="0"/>
        <v>110</v>
      </c>
    </row>
    <row r="59" spans="1:4">
      <c r="A59" s="65" t="s">
        <v>156</v>
      </c>
      <c r="B59" s="65" t="s">
        <v>157</v>
      </c>
      <c r="C59" s="35">
        <v>68.526749999999993</v>
      </c>
      <c r="D59">
        <f t="shared" si="0"/>
        <v>107</v>
      </c>
    </row>
    <row r="60" spans="1:4">
      <c r="A60" s="65" t="s">
        <v>158</v>
      </c>
      <c r="B60" s="65" t="s">
        <v>159</v>
      </c>
      <c r="C60" s="35">
        <v>79.384249999999994</v>
      </c>
      <c r="D60">
        <f t="shared" si="0"/>
        <v>16</v>
      </c>
    </row>
    <row r="61" spans="1:4">
      <c r="A61" s="65" t="s">
        <v>160</v>
      </c>
      <c r="B61" s="65" t="s">
        <v>161</v>
      </c>
      <c r="C61" s="35">
        <v>80.604500000000002</v>
      </c>
      <c r="D61">
        <f t="shared" si="0"/>
        <v>15</v>
      </c>
    </row>
    <row r="62" spans="1:4">
      <c r="A62" s="65" t="s">
        <v>162</v>
      </c>
      <c r="B62" s="65" t="s">
        <v>163</v>
      </c>
      <c r="C62" s="35">
        <v>71.447499999999991</v>
      </c>
      <c r="D62">
        <f t="shared" si="0"/>
        <v>82</v>
      </c>
    </row>
    <row r="63" spans="1:4">
      <c r="A63" s="65" t="s">
        <v>164</v>
      </c>
      <c r="B63" s="65" t="s">
        <v>165</v>
      </c>
      <c r="C63" s="35">
        <v>78.04325</v>
      </c>
      <c r="D63">
        <f t="shared" si="0"/>
        <v>22</v>
      </c>
    </row>
    <row r="64" spans="1:4">
      <c r="A64" s="65" t="s">
        <v>166</v>
      </c>
      <c r="B64" s="65" t="s">
        <v>167</v>
      </c>
      <c r="C64" s="35">
        <v>75.0745</v>
      </c>
      <c r="D64">
        <f t="shared" si="0"/>
        <v>40</v>
      </c>
    </row>
    <row r="65" spans="1:4">
      <c r="A65" s="65" t="s">
        <v>168</v>
      </c>
      <c r="B65" s="65" t="s">
        <v>169</v>
      </c>
      <c r="C65" s="35">
        <v>68.591000000000008</v>
      </c>
      <c r="D65">
        <f t="shared" si="0"/>
        <v>106</v>
      </c>
    </row>
    <row r="66" spans="1:4">
      <c r="A66" s="65" t="s">
        <v>170</v>
      </c>
      <c r="B66" s="65" t="s">
        <v>171</v>
      </c>
      <c r="C66" s="35">
        <v>68.678249999999991</v>
      </c>
      <c r="D66">
        <f t="shared" ref="D66:D126" si="1">_xlfn.RANK.EQ(C66,$C$1:$C$126)</f>
        <v>104</v>
      </c>
    </row>
    <row r="67" spans="1:4">
      <c r="A67" s="65" t="s">
        <v>172</v>
      </c>
      <c r="B67" s="65" t="s">
        <v>173</v>
      </c>
      <c r="C67" s="35">
        <v>68.843249999999998</v>
      </c>
      <c r="D67">
        <f t="shared" si="1"/>
        <v>102</v>
      </c>
    </row>
    <row r="68" spans="1:4">
      <c r="A68" s="65" t="s">
        <v>174</v>
      </c>
      <c r="B68" s="65" t="s">
        <v>175</v>
      </c>
      <c r="C68" s="35">
        <v>70.655000000000001</v>
      </c>
      <c r="D68">
        <f t="shared" si="1"/>
        <v>87</v>
      </c>
    </row>
    <row r="69" spans="1:4">
      <c r="A69" s="65" t="s">
        <v>176</v>
      </c>
      <c r="B69" s="65" t="s">
        <v>177</v>
      </c>
      <c r="C69" s="35">
        <v>67.999750000000006</v>
      </c>
      <c r="D69">
        <f t="shared" si="1"/>
        <v>111</v>
      </c>
    </row>
    <row r="70" spans="1:4">
      <c r="A70" s="66" t="s">
        <v>178</v>
      </c>
      <c r="B70" s="66" t="s">
        <v>179</v>
      </c>
      <c r="C70" s="37">
        <v>66.844250000000002</v>
      </c>
      <c r="D70">
        <f t="shared" si="1"/>
        <v>118</v>
      </c>
    </row>
    <row r="71" spans="1:4">
      <c r="A71" s="65" t="s">
        <v>180</v>
      </c>
      <c r="B71" s="65" t="s">
        <v>181</v>
      </c>
      <c r="C71" s="35">
        <v>71.241249999999994</v>
      </c>
      <c r="D71">
        <f t="shared" si="1"/>
        <v>84</v>
      </c>
    </row>
    <row r="72" spans="1:4">
      <c r="A72" s="65" t="s">
        <v>182</v>
      </c>
      <c r="B72" s="65" t="s">
        <v>183</v>
      </c>
      <c r="C72" s="35">
        <v>68.71575</v>
      </c>
      <c r="D72">
        <f t="shared" si="1"/>
        <v>103</v>
      </c>
    </row>
    <row r="73" spans="1:4">
      <c r="A73" s="65" t="s">
        <v>184</v>
      </c>
      <c r="B73" s="65" t="s">
        <v>185</v>
      </c>
      <c r="C73" s="35">
        <v>67.84675</v>
      </c>
      <c r="D73">
        <f t="shared" si="1"/>
        <v>112</v>
      </c>
    </row>
    <row r="74" spans="1:4">
      <c r="A74" s="65" t="s">
        <v>186</v>
      </c>
      <c r="B74" s="65" t="s">
        <v>187</v>
      </c>
      <c r="C74" s="35">
        <v>67.753</v>
      </c>
      <c r="D74">
        <f t="shared" si="1"/>
        <v>114</v>
      </c>
    </row>
    <row r="75" spans="1:4">
      <c r="A75" s="66" t="s">
        <v>188</v>
      </c>
      <c r="B75" s="66" t="s">
        <v>189</v>
      </c>
      <c r="C75" s="37">
        <v>63.402000000000001</v>
      </c>
      <c r="D75">
        <f t="shared" si="1"/>
        <v>124</v>
      </c>
    </row>
    <row r="76" spans="1:4">
      <c r="A76" s="65" t="s">
        <v>190</v>
      </c>
      <c r="B76" s="65" t="s">
        <v>191</v>
      </c>
      <c r="C76" s="35">
        <v>72.302499999999995</v>
      </c>
      <c r="D76">
        <f t="shared" si="1"/>
        <v>74</v>
      </c>
    </row>
    <row r="77" spans="1:4">
      <c r="A77" s="65" t="s">
        <v>192</v>
      </c>
      <c r="B77" s="65" t="s">
        <v>193</v>
      </c>
      <c r="C77" s="35">
        <v>68.442499999999995</v>
      </c>
      <c r="D77">
        <f t="shared" si="1"/>
        <v>109</v>
      </c>
    </row>
    <row r="78" spans="1:4">
      <c r="A78" s="65" t="s">
        <v>194</v>
      </c>
      <c r="B78" s="65" t="s">
        <v>195</v>
      </c>
      <c r="C78" s="35">
        <v>68.461777777777797</v>
      </c>
      <c r="D78">
        <f t="shared" si="1"/>
        <v>108</v>
      </c>
    </row>
    <row r="79" spans="1:4">
      <c r="A79" s="66" t="s">
        <v>196</v>
      </c>
      <c r="B79" s="66" t="s">
        <v>197</v>
      </c>
      <c r="C79" s="37">
        <v>67.490250000000003</v>
      </c>
      <c r="D79">
        <f t="shared" si="1"/>
        <v>115</v>
      </c>
    </row>
    <row r="80" spans="1:4">
      <c r="A80" s="65" t="s">
        <v>198</v>
      </c>
      <c r="B80" s="65" t="s">
        <v>199</v>
      </c>
      <c r="C80" s="35">
        <v>79.14</v>
      </c>
      <c r="D80">
        <f t="shared" si="1"/>
        <v>17</v>
      </c>
    </row>
    <row r="81" spans="1:4">
      <c r="A81" s="65" t="s">
        <v>200</v>
      </c>
      <c r="B81" s="65" t="s">
        <v>201</v>
      </c>
      <c r="C81" s="35">
        <v>68.867750000000001</v>
      </c>
      <c r="D81">
        <f t="shared" si="1"/>
        <v>101</v>
      </c>
    </row>
    <row r="82" spans="1:4">
      <c r="A82" s="66" t="s">
        <v>202</v>
      </c>
      <c r="B82" s="66" t="s">
        <v>203</v>
      </c>
      <c r="C82" s="37">
        <v>64.691249999999997</v>
      </c>
      <c r="D82">
        <f t="shared" si="1"/>
        <v>122</v>
      </c>
    </row>
    <row r="83" spans="1:4">
      <c r="A83" s="65" t="s">
        <v>204</v>
      </c>
      <c r="B83" s="65" t="s">
        <v>205</v>
      </c>
      <c r="C83" s="35">
        <v>69.403750000000002</v>
      </c>
      <c r="D83">
        <f t="shared" si="1"/>
        <v>97</v>
      </c>
    </row>
    <row r="84" spans="1:4">
      <c r="A84" s="65" t="s">
        <v>206</v>
      </c>
      <c r="B84" s="65" t="s">
        <v>207</v>
      </c>
      <c r="C84" s="35">
        <v>70.606999999999999</v>
      </c>
      <c r="D84">
        <f t="shared" si="1"/>
        <v>88</v>
      </c>
    </row>
    <row r="85" spans="1:4">
      <c r="A85" s="65" t="s">
        <v>208</v>
      </c>
      <c r="B85" s="65" t="s">
        <v>209</v>
      </c>
      <c r="C85" s="35">
        <v>69.751750000000001</v>
      </c>
      <c r="D85">
        <f t="shared" si="1"/>
        <v>95</v>
      </c>
    </row>
    <row r="86" spans="1:4">
      <c r="A86" s="65" t="s">
        <v>210</v>
      </c>
      <c r="B86" s="65" t="s">
        <v>211</v>
      </c>
      <c r="C86" s="35">
        <v>70.380250000000004</v>
      </c>
      <c r="D86">
        <f t="shared" si="1"/>
        <v>91</v>
      </c>
    </row>
    <row r="87" spans="1:4">
      <c r="A87" s="65" t="s">
        <v>212</v>
      </c>
      <c r="B87" s="65" t="s">
        <v>213</v>
      </c>
      <c r="C87" s="35">
        <v>69.345749999999995</v>
      </c>
      <c r="D87">
        <f t="shared" si="1"/>
        <v>98</v>
      </c>
    </row>
    <row r="88" spans="1:4">
      <c r="D88" t="e">
        <f t="shared" si="1"/>
        <v>#N/A</v>
      </c>
    </row>
    <row r="89" spans="1:4">
      <c r="A89" s="63" t="s">
        <v>215</v>
      </c>
      <c r="B89" s="63" t="s">
        <v>216</v>
      </c>
      <c r="C89" s="15">
        <v>74.025000000000006</v>
      </c>
      <c r="D89">
        <f t="shared" si="1"/>
        <v>49</v>
      </c>
    </row>
    <row r="90" spans="1:4">
      <c r="A90" s="63" t="s">
        <v>217</v>
      </c>
      <c r="B90" s="63" t="s">
        <v>218</v>
      </c>
      <c r="C90" s="15">
        <v>72.643749999999997</v>
      </c>
      <c r="D90">
        <f t="shared" si="1"/>
        <v>64</v>
      </c>
    </row>
    <row r="91" spans="1:4">
      <c r="A91" s="63" t="s">
        <v>219</v>
      </c>
      <c r="B91" s="63" t="s">
        <v>220</v>
      </c>
      <c r="C91" s="15">
        <v>72.513750000000002</v>
      </c>
      <c r="D91">
        <f t="shared" si="1"/>
        <v>66</v>
      </c>
    </row>
    <row r="92" spans="1:4">
      <c r="A92" s="63" t="s">
        <v>221</v>
      </c>
      <c r="B92" s="63" t="s">
        <v>222</v>
      </c>
      <c r="C92" s="15">
        <v>89.174999999999997</v>
      </c>
      <c r="D92">
        <f t="shared" si="1"/>
        <v>3</v>
      </c>
    </row>
    <row r="93" spans="1:4">
      <c r="A93" s="63" t="s">
        <v>223</v>
      </c>
      <c r="B93" s="63" t="s">
        <v>224</v>
      </c>
      <c r="C93" s="15">
        <v>65.164999999999992</v>
      </c>
      <c r="D93">
        <f t="shared" si="1"/>
        <v>120</v>
      </c>
    </row>
    <row r="94" spans="1:4">
      <c r="A94" s="63" t="s">
        <v>225</v>
      </c>
      <c r="B94" s="63" t="s">
        <v>226</v>
      </c>
      <c r="C94" s="15">
        <v>73.106250000000003</v>
      </c>
      <c r="D94">
        <f t="shared" si="1"/>
        <v>57</v>
      </c>
    </row>
    <row r="95" spans="1:4">
      <c r="A95" s="63" t="s">
        <v>227</v>
      </c>
      <c r="B95" s="63" t="s">
        <v>228</v>
      </c>
      <c r="C95" s="15">
        <v>89.366249999999994</v>
      </c>
      <c r="D95">
        <f t="shared" si="1"/>
        <v>2</v>
      </c>
    </row>
    <row r="96" spans="1:4">
      <c r="A96" s="63" t="s">
        <v>229</v>
      </c>
      <c r="B96" s="63" t="s">
        <v>230</v>
      </c>
      <c r="C96" s="15">
        <v>72.40625</v>
      </c>
      <c r="D96">
        <f t="shared" si="1"/>
        <v>71</v>
      </c>
    </row>
    <row r="97" spans="1:4">
      <c r="A97" s="63" t="s">
        <v>231</v>
      </c>
      <c r="B97" s="63" t="s">
        <v>232</v>
      </c>
      <c r="C97" s="15">
        <v>72.712500000000006</v>
      </c>
      <c r="D97">
        <f t="shared" si="1"/>
        <v>60</v>
      </c>
    </row>
    <row r="98" spans="1:4">
      <c r="A98" s="63" t="s">
        <v>233</v>
      </c>
      <c r="B98" s="63" t="s">
        <v>234</v>
      </c>
      <c r="C98" s="15">
        <v>71.262500000000003</v>
      </c>
      <c r="D98">
        <f t="shared" si="1"/>
        <v>83</v>
      </c>
    </row>
    <row r="99" spans="1:4">
      <c r="A99" s="63" t="s">
        <v>235</v>
      </c>
      <c r="B99" s="63" t="s">
        <v>236</v>
      </c>
      <c r="C99" s="15">
        <v>69.84375</v>
      </c>
      <c r="D99">
        <f t="shared" si="1"/>
        <v>93</v>
      </c>
    </row>
    <row r="100" spans="1:4">
      <c r="A100" s="63" t="s">
        <v>237</v>
      </c>
      <c r="B100" s="63" t="s">
        <v>238</v>
      </c>
      <c r="C100" s="15">
        <v>76.868750000000006</v>
      </c>
      <c r="D100">
        <f t="shared" si="1"/>
        <v>28</v>
      </c>
    </row>
    <row r="101" spans="1:4">
      <c r="A101" s="63" t="s">
        <v>239</v>
      </c>
      <c r="B101" s="63" t="s">
        <v>240</v>
      </c>
      <c r="C101" s="15">
        <v>77.831249999999997</v>
      </c>
      <c r="D101">
        <f t="shared" si="1"/>
        <v>24</v>
      </c>
    </row>
    <row r="102" spans="1:4">
      <c r="A102" s="63" t="s">
        <v>241</v>
      </c>
      <c r="B102" s="63" t="s">
        <v>242</v>
      </c>
      <c r="C102" s="15">
        <v>73.913749999999993</v>
      </c>
      <c r="D102">
        <f t="shared" si="1"/>
        <v>51</v>
      </c>
    </row>
    <row r="103" spans="1:4">
      <c r="A103" s="63" t="s">
        <v>243</v>
      </c>
      <c r="B103" s="63" t="s">
        <v>244</v>
      </c>
      <c r="C103" s="15">
        <v>76.188749999999999</v>
      </c>
      <c r="D103">
        <f t="shared" si="1"/>
        <v>32</v>
      </c>
    </row>
    <row r="104" spans="1:4">
      <c r="A104" s="63" t="s">
        <v>245</v>
      </c>
      <c r="B104" s="63" t="s">
        <v>246</v>
      </c>
      <c r="C104" s="15">
        <v>71.555000000000007</v>
      </c>
      <c r="D104">
        <f t="shared" si="1"/>
        <v>81</v>
      </c>
    </row>
    <row r="105" spans="1:4">
      <c r="A105" s="63" t="s">
        <v>247</v>
      </c>
      <c r="B105" s="63" t="s">
        <v>248</v>
      </c>
      <c r="C105" s="15">
        <v>72.1875</v>
      </c>
      <c r="D105">
        <f t="shared" si="1"/>
        <v>76</v>
      </c>
    </row>
    <row r="106" spans="1:4">
      <c r="A106" s="63" t="s">
        <v>249</v>
      </c>
      <c r="B106" s="63" t="s">
        <v>250</v>
      </c>
      <c r="C106" s="15">
        <v>75.932500000000005</v>
      </c>
      <c r="D106">
        <f t="shared" si="1"/>
        <v>34</v>
      </c>
    </row>
    <row r="107" spans="1:4">
      <c r="A107" s="63" t="s">
        <v>251</v>
      </c>
      <c r="B107" s="63" t="s">
        <v>252</v>
      </c>
      <c r="C107" s="15">
        <v>70.087500000000006</v>
      </c>
      <c r="D107">
        <f t="shared" si="1"/>
        <v>92</v>
      </c>
    </row>
    <row r="108" spans="1:4">
      <c r="A108" s="63" t="s">
        <v>253</v>
      </c>
      <c r="B108" s="63" t="s">
        <v>254</v>
      </c>
      <c r="C108" s="15">
        <v>84.12</v>
      </c>
      <c r="D108">
        <f t="shared" si="1"/>
        <v>5</v>
      </c>
    </row>
    <row r="109" spans="1:4">
      <c r="A109" s="63" t="s">
        <v>255</v>
      </c>
      <c r="B109" s="63" t="s">
        <v>256</v>
      </c>
      <c r="C109" s="15">
        <v>65.648750000000007</v>
      </c>
      <c r="D109">
        <f t="shared" si="1"/>
        <v>119</v>
      </c>
    </row>
    <row r="110" spans="1:4">
      <c r="A110" s="63" t="s">
        <v>257</v>
      </c>
      <c r="B110" s="63" t="s">
        <v>258</v>
      </c>
      <c r="C110" s="15">
        <v>73.768749999999997</v>
      </c>
      <c r="D110">
        <f t="shared" si="1"/>
        <v>52</v>
      </c>
    </row>
    <row r="111" spans="1:4">
      <c r="A111" s="63" t="s">
        <v>259</v>
      </c>
      <c r="B111" s="63" t="s">
        <v>260</v>
      </c>
      <c r="C111" s="15">
        <v>72.712500000000006</v>
      </c>
      <c r="D111">
        <f t="shared" si="1"/>
        <v>60</v>
      </c>
    </row>
    <row r="112" spans="1:4">
      <c r="A112" s="63" t="s">
        <v>261</v>
      </c>
      <c r="B112" s="63" t="s">
        <v>262</v>
      </c>
      <c r="C112" s="15">
        <v>70.787499999999994</v>
      </c>
      <c r="D112">
        <f t="shared" si="1"/>
        <v>86</v>
      </c>
    </row>
    <row r="113" spans="1:4">
      <c r="A113" s="63" t="s">
        <v>263</v>
      </c>
      <c r="B113" s="63" t="s">
        <v>264</v>
      </c>
      <c r="C113" s="15">
        <v>72.675000000000011</v>
      </c>
      <c r="D113">
        <f t="shared" si="1"/>
        <v>62</v>
      </c>
    </row>
    <row r="114" spans="1:4">
      <c r="A114" s="63" t="s">
        <v>265</v>
      </c>
      <c r="B114" s="63" t="s">
        <v>266</v>
      </c>
      <c r="C114" s="15">
        <v>73.288750000000007</v>
      </c>
      <c r="D114">
        <f t="shared" si="1"/>
        <v>55</v>
      </c>
    </row>
    <row r="115" spans="1:4">
      <c r="A115" s="63" t="s">
        <v>267</v>
      </c>
      <c r="B115" s="63" t="s">
        <v>268</v>
      </c>
      <c r="C115" s="15">
        <v>75.381249999999994</v>
      </c>
      <c r="D115">
        <f t="shared" si="1"/>
        <v>37</v>
      </c>
    </row>
    <row r="116" spans="1:4">
      <c r="A116" s="63" t="s">
        <v>269</v>
      </c>
      <c r="B116" s="63" t="s">
        <v>270</v>
      </c>
      <c r="C116" s="15">
        <v>72.387500000000003</v>
      </c>
      <c r="D116">
        <f t="shared" si="1"/>
        <v>73</v>
      </c>
    </row>
    <row r="117" spans="1:4">
      <c r="A117" s="63" t="s">
        <v>271</v>
      </c>
      <c r="B117" s="63" t="s">
        <v>272</v>
      </c>
      <c r="C117" s="15">
        <v>74.131250000000009</v>
      </c>
      <c r="D117">
        <f t="shared" si="1"/>
        <v>47</v>
      </c>
    </row>
    <row r="118" spans="1:4">
      <c r="A118" s="63" t="s">
        <v>273</v>
      </c>
      <c r="B118" s="63" t="s">
        <v>274</v>
      </c>
      <c r="C118" s="15">
        <v>81.933749999999989</v>
      </c>
      <c r="D118">
        <f t="shared" si="1"/>
        <v>12</v>
      </c>
    </row>
    <row r="119" spans="1:4">
      <c r="A119" s="63" t="s">
        <v>275</v>
      </c>
      <c r="B119" s="63" t="s">
        <v>276</v>
      </c>
      <c r="C119" s="15">
        <v>77.375</v>
      </c>
      <c r="D119">
        <f t="shared" si="1"/>
        <v>26</v>
      </c>
    </row>
    <row r="120" spans="1:4">
      <c r="A120" s="63" t="s">
        <v>277</v>
      </c>
      <c r="B120" s="63" t="s">
        <v>278</v>
      </c>
      <c r="C120" s="15">
        <v>74.490000000000009</v>
      </c>
      <c r="D120">
        <f t="shared" si="1"/>
        <v>44</v>
      </c>
    </row>
    <row r="121" spans="1:4">
      <c r="A121" s="63" t="s">
        <v>279</v>
      </c>
      <c r="B121" s="63" t="s">
        <v>280</v>
      </c>
      <c r="C121" s="15">
        <v>74.632499999999993</v>
      </c>
      <c r="D121">
        <f t="shared" si="1"/>
        <v>43</v>
      </c>
    </row>
    <row r="122" spans="1:4">
      <c r="A122" s="63" t="s">
        <v>281</v>
      </c>
      <c r="B122" s="63" t="s">
        <v>282</v>
      </c>
      <c r="C122" s="15">
        <v>71.944999999999993</v>
      </c>
      <c r="D122">
        <f t="shared" si="1"/>
        <v>79</v>
      </c>
    </row>
    <row r="123" spans="1:4">
      <c r="A123" s="63" t="s">
        <v>283</v>
      </c>
      <c r="B123" s="63" t="s">
        <v>284</v>
      </c>
      <c r="C123" s="15">
        <v>89.506249999999994</v>
      </c>
      <c r="D123">
        <f t="shared" si="1"/>
        <v>1</v>
      </c>
    </row>
    <row r="124" spans="1:4">
      <c r="A124" s="63" t="s">
        <v>285</v>
      </c>
      <c r="B124" s="63" t="s">
        <v>286</v>
      </c>
      <c r="C124" s="15">
        <v>67.83250000000001</v>
      </c>
      <c r="D124">
        <f t="shared" si="1"/>
        <v>113</v>
      </c>
    </row>
    <row r="125" spans="1:4">
      <c r="A125" s="63" t="s">
        <v>287</v>
      </c>
      <c r="B125" s="63" t="s">
        <v>288</v>
      </c>
      <c r="C125" s="15">
        <v>76.243750000000006</v>
      </c>
      <c r="D125">
        <f t="shared" si="1"/>
        <v>31</v>
      </c>
    </row>
    <row r="126" spans="1:4">
      <c r="A126" s="67" t="s">
        <v>289</v>
      </c>
      <c r="B126" s="67" t="s">
        <v>290</v>
      </c>
      <c r="C126" s="21">
        <v>69.55</v>
      </c>
      <c r="D126">
        <f t="shared" si="1"/>
        <v>96</v>
      </c>
    </row>
  </sheetData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20空乘一班</vt:lpstr>
      <vt:lpstr>20空乘二班</vt:lpstr>
      <vt:lpstr>20空乘三班 </vt:lpstr>
      <vt:lpstr>专业排名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2022-04-05T11:12:53Z</cp:lastPrinted>
  <dcterms:created xsi:type="dcterms:W3CDTF">2006-09-13T11:21:00Z</dcterms:created>
  <dcterms:modified xsi:type="dcterms:W3CDTF">2022-04-05T11:12:56Z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C9504213251D42E3B89BDF71EF303773</vt:lpwstr>
  </property>
</Properties>
</file>